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00" tabRatio="556"/>
  </bookViews>
  <sheets>
    <sheet name="Contents" sheetId="59" r:id="rId1"/>
    <sheet name="سرمایه انسانی دانشگاه شیراز" sheetId="88" r:id="rId2"/>
    <sheet name="سرمایه فیزیکی" sheetId="89" r:id="rId3"/>
    <sheet name="هزینه ها و درآمدها" sheetId="2" r:id="rId4"/>
    <sheet name="خدمات دانشجویی" sheetId="63" r:id="rId5"/>
    <sheet name="فعالیت های آموزشی" sheetId="40" r:id="rId6"/>
    <sheet name="فعالیت های پژوهشی" sheetId="4" r:id="rId7"/>
    <sheet name="فعالیت فرهنگی" sheetId="106" r:id="rId8"/>
    <sheet name="فناوری اطلاعات و ارتباطات" sheetId="6" r:id="rId9"/>
    <sheet name="دانشكده ادبيات و علوم انساني " sheetId="7" r:id="rId10"/>
    <sheet name="دانشکده الهیات و معارف اسلامی" sheetId="103" r:id="rId11"/>
    <sheet name="دانشکده اقتصاد و مدیریت " sheetId="98" r:id="rId12"/>
    <sheet name="دانشکده حقوق" sheetId="13" r:id="rId13"/>
    <sheet name="دانشکده علوم تربیتی و روانشناسی" sheetId="100" r:id="rId14"/>
    <sheet name="دانشکده علوم" sheetId="87" r:id="rId15"/>
    <sheet name="دانشکده کشاورزی" sheetId="102" r:id="rId16"/>
    <sheet name="دانشکده دام‍پزشکی" sheetId="16" r:id="rId17"/>
    <sheet name="دانشکده مهندسی  مواد و عمران" sheetId="12" r:id="rId18"/>
    <sheet name="دانشکده مهندسی برق و کامپیوتر" sheetId="64" r:id="rId19"/>
    <sheet name="دانشكده مهندسی شیمی نفت و گاز " sheetId="19" r:id="rId20"/>
    <sheet name="مهندسی مکانیک" sheetId="80" r:id="rId21"/>
    <sheet name="دانشکده فناوری های نوین" sheetId="53" r:id="rId22"/>
    <sheet name="دانشكده هنر و معماری" sheetId="42" r:id="rId23"/>
    <sheet name="دانشکده آموزش های الکترونیکی" sheetId="43" r:id="rId24"/>
    <sheet name="دانشکده پردیس بین الملل" sheetId="60" r:id="rId25"/>
    <sheet name="منابع طبیعی دارارب" sheetId="104" r:id="rId26"/>
    <sheet name="مرکز آموزش عالی آباده" sheetId="105" r:id="rId27"/>
    <sheet name="مرکز آموزش عالی استهبان" sheetId="108" r:id="rId28"/>
  </sheets>
  <definedNames>
    <definedName name="\I" localSheetId="10">#REF!</definedName>
    <definedName name="\I">#REF!</definedName>
    <definedName name="\P" localSheetId="10">#REF!</definedName>
    <definedName name="\P">#REF!</definedName>
    <definedName name="_xlnm._FilterDatabase" localSheetId="1" hidden="1">'سرمایه انسانی دانشگاه شیراز'!$2:$2</definedName>
    <definedName name="aa" localSheetId="10">#REF!</definedName>
    <definedName name="aa">#REF!</definedName>
    <definedName name="INIT" localSheetId="10">#REF!</definedName>
    <definedName name="INIT">#REF!</definedName>
    <definedName name="LEAP" localSheetId="10">#REF!</definedName>
    <definedName name="LEAP">#REF!</definedName>
    <definedName name="NONLEAP" localSheetId="10">#REF!</definedName>
    <definedName name="NONLEAP">#REF!</definedName>
    <definedName name="Print1" localSheetId="10">#REF!</definedName>
    <definedName name="Print1">#REF!</definedName>
  </definedNames>
  <calcPr calcId="162913"/>
</workbook>
</file>

<file path=xl/calcChain.xml><?xml version="1.0" encoding="utf-8"?>
<calcChain xmlns="http://schemas.openxmlformats.org/spreadsheetml/2006/main">
  <c r="R154" i="88" l="1"/>
  <c r="Q154" i="88"/>
  <c r="P154" i="88"/>
  <c r="O154" i="88"/>
  <c r="O155" i="88" s="1"/>
  <c r="N154" i="88"/>
  <c r="M154" i="88"/>
  <c r="L154" i="88"/>
  <c r="K154" i="88"/>
  <c r="K155" i="88" s="1"/>
  <c r="J154" i="88"/>
  <c r="I154" i="88"/>
  <c r="I155" i="88" s="1"/>
  <c r="G154" i="88"/>
  <c r="F154" i="88"/>
  <c r="E154" i="88"/>
  <c r="D155" i="88" s="1"/>
  <c r="D154" i="88"/>
  <c r="C154" i="88"/>
  <c r="B154" i="88"/>
  <c r="B155" i="88" s="1"/>
  <c r="F155" i="88" s="1"/>
  <c r="S153" i="88"/>
  <c r="H153" i="88"/>
  <c r="S152" i="88"/>
  <c r="H152" i="88"/>
  <c r="S151" i="88"/>
  <c r="H151" i="88"/>
  <c r="S150" i="88"/>
  <c r="H150" i="88"/>
  <c r="S149" i="88"/>
  <c r="H149" i="88"/>
  <c r="S148" i="88"/>
  <c r="S147" i="88"/>
  <c r="H147" i="88"/>
  <c r="S146" i="88"/>
  <c r="S145" i="88"/>
  <c r="S144" i="88"/>
  <c r="S143" i="88"/>
  <c r="S142" i="88"/>
  <c r="S141" i="88"/>
  <c r="S140" i="88"/>
  <c r="S139" i="88"/>
  <c r="S138" i="88"/>
  <c r="S137" i="88"/>
  <c r="S136" i="88"/>
  <c r="S135" i="88"/>
  <c r="H135" i="88"/>
  <c r="H154" i="88" s="1"/>
  <c r="R126" i="88"/>
  <c r="Q126" i="88"/>
  <c r="P126" i="88"/>
  <c r="O126" i="88"/>
  <c r="N126" i="88"/>
  <c r="M126" i="88"/>
  <c r="M127" i="88" s="1"/>
  <c r="L126" i="88"/>
  <c r="K126" i="88"/>
  <c r="J126" i="88"/>
  <c r="I126" i="88"/>
  <c r="E126" i="88"/>
  <c r="D126" i="88"/>
  <c r="D127" i="88" s="1"/>
  <c r="C126" i="88"/>
  <c r="B126" i="88"/>
  <c r="B127" i="88" s="1"/>
  <c r="S125" i="88"/>
  <c r="H125" i="88"/>
  <c r="S124" i="88"/>
  <c r="H124" i="88"/>
  <c r="S123" i="88"/>
  <c r="S122" i="88"/>
  <c r="G122" i="88"/>
  <c r="G126" i="88" s="1"/>
  <c r="F122" i="88"/>
  <c r="H122" i="88" s="1"/>
  <c r="S121" i="88"/>
  <c r="H121" i="88"/>
  <c r="S120" i="88"/>
  <c r="S119" i="88"/>
  <c r="H119" i="88"/>
  <c r="H126" i="88" s="1"/>
  <c r="S118" i="88"/>
  <c r="S117" i="88"/>
  <c r="S116" i="88"/>
  <c r="S115" i="88"/>
  <c r="S114" i="88"/>
  <c r="S113" i="88"/>
  <c r="S112" i="88"/>
  <c r="S111" i="88"/>
  <c r="S110" i="88"/>
  <c r="S109" i="88"/>
  <c r="S108" i="88"/>
  <c r="S107" i="88"/>
  <c r="R24" i="88"/>
  <c r="Q24" i="88"/>
  <c r="P24" i="88"/>
  <c r="O24" i="88"/>
  <c r="N24" i="88"/>
  <c r="M24" i="88"/>
  <c r="M25" i="88" s="1"/>
  <c r="L24" i="88"/>
  <c r="K24" i="88"/>
  <c r="J24" i="88"/>
  <c r="I24" i="88"/>
  <c r="E24" i="88"/>
  <c r="D24" i="88"/>
  <c r="C24" i="88"/>
  <c r="B24" i="88"/>
  <c r="B25" i="88" s="1"/>
  <c r="S23" i="88"/>
  <c r="G23" i="88"/>
  <c r="F23" i="88"/>
  <c r="S22" i="88"/>
  <c r="G22" i="88"/>
  <c r="F22" i="88"/>
  <c r="S21" i="88"/>
  <c r="G21" i="88"/>
  <c r="F21" i="88"/>
  <c r="S20" i="88"/>
  <c r="G20" i="88"/>
  <c r="F20" i="88"/>
  <c r="H20" i="88" s="1"/>
  <c r="S19" i="88"/>
  <c r="G19" i="88"/>
  <c r="F19" i="88"/>
  <c r="S18" i="88"/>
  <c r="G18" i="88"/>
  <c r="F18" i="88"/>
  <c r="S17" i="88"/>
  <c r="G17" i="88"/>
  <c r="F17" i="88"/>
  <c r="S16" i="88"/>
  <c r="G16" i="88"/>
  <c r="F16" i="88"/>
  <c r="H16" i="88" s="1"/>
  <c r="S15" i="88"/>
  <c r="G15" i="88"/>
  <c r="F15" i="88"/>
  <c r="S14" i="88"/>
  <c r="G14" i="88"/>
  <c r="F14" i="88"/>
  <c r="S13" i="88"/>
  <c r="G13" i="88"/>
  <c r="F13" i="88"/>
  <c r="S12" i="88"/>
  <c r="G12" i="88"/>
  <c r="F12" i="88"/>
  <c r="H12" i="88" s="1"/>
  <c r="S11" i="88"/>
  <c r="G11" i="88"/>
  <c r="F11" i="88"/>
  <c r="S10" i="88"/>
  <c r="G10" i="88"/>
  <c r="F10" i="88"/>
  <c r="S9" i="88"/>
  <c r="G9" i="88"/>
  <c r="F9" i="88"/>
  <c r="S8" i="88"/>
  <c r="G8" i="88"/>
  <c r="F8" i="88"/>
  <c r="H8" i="88" s="1"/>
  <c r="S7" i="88"/>
  <c r="G7" i="88"/>
  <c r="F7" i="88"/>
  <c r="S6" i="88"/>
  <c r="G6" i="88"/>
  <c r="F6" i="88"/>
  <c r="S5" i="88"/>
  <c r="G5" i="88"/>
  <c r="F5" i="88"/>
  <c r="M155" i="88" l="1"/>
  <c r="Q155" i="88"/>
  <c r="S154" i="88"/>
  <c r="S155" i="88"/>
  <c r="S126" i="88"/>
  <c r="O127" i="88"/>
  <c r="I127" i="88"/>
  <c r="Q127" i="88"/>
  <c r="K127" i="88"/>
  <c r="F126" i="88"/>
  <c r="H5" i="88"/>
  <c r="H9" i="88"/>
  <c r="H13" i="88"/>
  <c r="H17" i="88"/>
  <c r="H21" i="88"/>
  <c r="D25" i="88"/>
  <c r="S24" i="88"/>
  <c r="H7" i="88"/>
  <c r="H11" i="88"/>
  <c r="H15" i="88"/>
  <c r="H19" i="88"/>
  <c r="H23" i="88"/>
  <c r="I25" i="88"/>
  <c r="Q25" i="88"/>
  <c r="K25" i="88"/>
  <c r="O25" i="88"/>
  <c r="G24" i="88"/>
  <c r="H6" i="88"/>
  <c r="H10" i="88"/>
  <c r="H14" i="88"/>
  <c r="H18" i="88"/>
  <c r="H22" i="88"/>
  <c r="E25" i="88"/>
  <c r="F24" i="88"/>
  <c r="S127" i="88" l="1"/>
  <c r="H24" i="88"/>
  <c r="S25" i="88"/>
  <c r="B83" i="60" l="1"/>
  <c r="H14" i="43" l="1"/>
  <c r="F10" i="43"/>
  <c r="G9" i="12" l="1"/>
  <c r="E16" i="12"/>
  <c r="E9" i="12"/>
  <c r="C58" i="102" l="1"/>
  <c r="H57" i="102"/>
  <c r="E57" i="102"/>
  <c r="G57" i="102"/>
  <c r="C57" i="102"/>
  <c r="H52" i="102"/>
  <c r="E52" i="102"/>
  <c r="G52" i="102"/>
  <c r="C52" i="102"/>
  <c r="H50" i="102"/>
  <c r="E50" i="102"/>
  <c r="G50" i="102"/>
  <c r="C50" i="102"/>
  <c r="H46" i="102"/>
  <c r="E46" i="102"/>
  <c r="G46" i="102"/>
  <c r="C46" i="102"/>
  <c r="H41" i="102"/>
  <c r="E41" i="102"/>
  <c r="G41" i="102"/>
  <c r="C41" i="102"/>
  <c r="H36" i="102"/>
  <c r="E36" i="102"/>
  <c r="G36" i="102"/>
  <c r="C36" i="102"/>
  <c r="H24" i="102"/>
  <c r="E24" i="102"/>
  <c r="G24" i="102"/>
  <c r="C24" i="102"/>
  <c r="H29" i="102"/>
  <c r="E29" i="102"/>
  <c r="G29" i="102"/>
  <c r="C29" i="102"/>
  <c r="H18" i="102"/>
  <c r="E18" i="102"/>
  <c r="G18" i="102"/>
  <c r="C18" i="102"/>
  <c r="H15" i="102"/>
  <c r="E15" i="102"/>
  <c r="G15" i="102"/>
  <c r="C15" i="102"/>
  <c r="H9" i="102"/>
  <c r="E9" i="102"/>
  <c r="G9" i="102"/>
  <c r="C9" i="102"/>
  <c r="H6" i="102"/>
  <c r="E6" i="102"/>
  <c r="G6" i="102"/>
  <c r="C6" i="102"/>
  <c r="E21" i="16" l="1"/>
  <c r="E36" i="98" l="1"/>
  <c r="E18" i="98"/>
  <c r="E11" i="98"/>
  <c r="C29" i="87" l="1"/>
  <c r="C17" i="87"/>
  <c r="E29" i="87"/>
  <c r="G26" i="100" l="1"/>
  <c r="G22" i="100"/>
  <c r="G20" i="100"/>
  <c r="E26" i="100"/>
  <c r="E20" i="100"/>
  <c r="E14" i="100"/>
  <c r="E11" i="100"/>
  <c r="E8" i="100"/>
  <c r="C31" i="100"/>
  <c r="G31" i="100"/>
  <c r="E31" i="100"/>
  <c r="C22" i="100"/>
  <c r="G7" i="42" l="1"/>
  <c r="G5" i="104" l="1"/>
  <c r="G6" i="104"/>
  <c r="G7" i="104"/>
  <c r="G8" i="104"/>
  <c r="G4" i="104"/>
  <c r="G9" i="104" l="1"/>
  <c r="V10" i="88" l="1"/>
  <c r="E28" i="88"/>
  <c r="D28" i="88"/>
  <c r="G28" i="88"/>
  <c r="F28" i="88"/>
  <c r="H28" i="88" l="1"/>
  <c r="G58" i="102" l="1"/>
  <c r="E6" i="80" l="1"/>
  <c r="H6" i="43" l="1"/>
  <c r="E44" i="87" l="1"/>
  <c r="G5" i="108" l="1"/>
  <c r="G6" i="108"/>
  <c r="G7" i="108"/>
  <c r="G4" i="108"/>
  <c r="B8" i="108"/>
  <c r="G8" i="108" s="1"/>
  <c r="D8" i="108"/>
  <c r="D14" i="43" l="1"/>
  <c r="D15" i="43" s="1"/>
  <c r="E52" i="87" l="1"/>
  <c r="E35" i="87"/>
  <c r="E13" i="87"/>
  <c r="E19" i="64" l="1"/>
  <c r="E12" i="13" l="1"/>
  <c r="E27" i="98" l="1"/>
  <c r="Z34" i="88" l="1"/>
  <c r="Y34" i="88"/>
  <c r="AA30" i="88"/>
  <c r="AA31" i="88"/>
  <c r="AA32" i="88"/>
  <c r="AA33" i="88"/>
  <c r="AA29" i="88"/>
  <c r="AA26" i="88"/>
  <c r="AA25" i="88"/>
  <c r="AA24" i="88"/>
  <c r="AA23" i="88"/>
  <c r="AA22" i="88"/>
  <c r="AA18" i="88"/>
  <c r="AA17" i="88"/>
  <c r="AA16" i="88"/>
  <c r="AA15" i="88"/>
  <c r="AA14" i="88"/>
  <c r="AA13" i="88"/>
  <c r="AA10" i="88"/>
  <c r="AA9" i="88"/>
  <c r="AA8" i="88"/>
  <c r="AA7" i="88"/>
  <c r="AA6" i="88"/>
  <c r="AA5" i="88"/>
  <c r="AA34" i="88" l="1"/>
  <c r="D5" i="105" l="1"/>
  <c r="B5" i="105"/>
  <c r="B9" i="104"/>
  <c r="G5" i="105" l="1"/>
  <c r="D9" i="104" l="1"/>
  <c r="F9" i="104"/>
  <c r="E58" i="102" l="1"/>
  <c r="C20" i="19" l="1"/>
  <c r="E20" i="19"/>
  <c r="E16" i="19"/>
  <c r="C9" i="12" l="1"/>
  <c r="E17" i="12" l="1"/>
  <c r="G13" i="87"/>
  <c r="E13" i="64" l="1"/>
  <c r="E9" i="64"/>
  <c r="C19" i="64"/>
  <c r="C13" i="64"/>
  <c r="C9" i="64"/>
  <c r="C20" i="64" l="1"/>
  <c r="E20" i="64"/>
  <c r="C5" i="100" l="1"/>
  <c r="C7" i="42" l="1"/>
  <c r="E7" i="42"/>
  <c r="E11" i="42"/>
  <c r="C15" i="42"/>
  <c r="D16" i="42"/>
  <c r="H7" i="42" l="1"/>
  <c r="G30" i="16"/>
  <c r="G21" i="16"/>
  <c r="E17" i="87" l="1"/>
  <c r="G18" i="98" l="1"/>
  <c r="G11" i="98"/>
  <c r="G36" i="98"/>
  <c r="C36" i="98"/>
  <c r="C27" i="98"/>
  <c r="C24" i="98"/>
  <c r="C18" i="98"/>
  <c r="C11" i="98"/>
  <c r="H36" i="98" l="1"/>
  <c r="H18" i="98"/>
  <c r="H11" i="98"/>
  <c r="Z27" i="88" l="1"/>
  <c r="Y27" i="88"/>
  <c r="Z19" i="88"/>
  <c r="Y19" i="88"/>
  <c r="Z11" i="88"/>
  <c r="Y11" i="88"/>
  <c r="AA27" i="88" l="1"/>
  <c r="AA19" i="88"/>
  <c r="G9" i="64" l="1"/>
  <c r="G13" i="64"/>
  <c r="G19" i="64"/>
  <c r="H9" i="12"/>
  <c r="C16" i="12"/>
  <c r="C17" i="12" s="1"/>
  <c r="G16" i="12"/>
  <c r="G17" i="12" s="1"/>
  <c r="C8" i="100"/>
  <c r="H27" i="98"/>
  <c r="C12" i="103"/>
  <c r="C9" i="103"/>
  <c r="I16" i="7"/>
  <c r="I9" i="7"/>
  <c r="G16" i="7"/>
  <c r="G29" i="98"/>
  <c r="G37" i="98" s="1"/>
  <c r="E29" i="98"/>
  <c r="E37" i="98" s="1"/>
  <c r="C29" i="98"/>
  <c r="C37" i="98" s="1"/>
  <c r="G12" i="103"/>
  <c r="E12" i="103"/>
  <c r="G9" i="103"/>
  <c r="E9" i="103"/>
  <c r="K24" i="7"/>
  <c r="I24" i="7"/>
  <c r="G24" i="7"/>
  <c r="K21" i="7"/>
  <c r="I21" i="7"/>
  <c r="G21" i="7"/>
  <c r="K16" i="7"/>
  <c r="K9" i="7"/>
  <c r="G9" i="7"/>
  <c r="H17" i="12" l="1"/>
  <c r="H37" i="98"/>
  <c r="H29" i="98"/>
  <c r="G20" i="64"/>
  <c r="H16" i="12"/>
  <c r="H24" i="98"/>
  <c r="G13" i="103"/>
  <c r="H12" i="103"/>
  <c r="E13" i="103"/>
  <c r="H9" i="103"/>
  <c r="L21" i="7"/>
  <c r="L16" i="7"/>
  <c r="L24" i="7"/>
  <c r="L9" i="7"/>
  <c r="H19" i="64"/>
  <c r="H9" i="64"/>
  <c r="C13" i="103"/>
  <c r="G25" i="7"/>
  <c r="I25" i="7"/>
  <c r="K25" i="7"/>
  <c r="H13" i="103" l="1"/>
  <c r="L25" i="7"/>
  <c r="F14" i="43" l="1"/>
  <c r="I14" i="43" s="1"/>
  <c r="H12" i="43"/>
  <c r="F12" i="43"/>
  <c r="H10" i="43"/>
  <c r="H8" i="43"/>
  <c r="F8" i="43"/>
  <c r="I6" i="43"/>
  <c r="F16" i="42"/>
  <c r="G15" i="42"/>
  <c r="E15" i="42"/>
  <c r="G11" i="42"/>
  <c r="C11" i="42"/>
  <c r="G7" i="53"/>
  <c r="E7" i="53"/>
  <c r="C7" i="53"/>
  <c r="G5" i="53"/>
  <c r="E5" i="53"/>
  <c r="C5" i="53"/>
  <c r="F18" i="80"/>
  <c r="D18" i="80"/>
  <c r="G17" i="80"/>
  <c r="E17" i="80"/>
  <c r="G13" i="80"/>
  <c r="H13" i="80" s="1"/>
  <c r="G8" i="80"/>
  <c r="C8" i="80"/>
  <c r="G20" i="19"/>
  <c r="G16" i="19"/>
  <c r="C16" i="19"/>
  <c r="C21" i="19" s="1"/>
  <c r="E5" i="19"/>
  <c r="E21" i="19" s="1"/>
  <c r="H31" i="16"/>
  <c r="F31" i="16"/>
  <c r="D31" i="16"/>
  <c r="C31" i="16"/>
  <c r="I31" i="16"/>
  <c r="E31" i="16"/>
  <c r="G11" i="16"/>
  <c r="J11" i="16" s="1"/>
  <c r="G8" i="16"/>
  <c r="J8" i="16" s="1"/>
  <c r="G52" i="87"/>
  <c r="C52" i="87"/>
  <c r="G44" i="87"/>
  <c r="C44" i="87"/>
  <c r="G35" i="87"/>
  <c r="C35" i="87"/>
  <c r="G29" i="87"/>
  <c r="G17" i="87"/>
  <c r="E53" i="87"/>
  <c r="C13" i="87"/>
  <c r="E22" i="100"/>
  <c r="C20" i="100"/>
  <c r="G14" i="100"/>
  <c r="C14" i="100"/>
  <c r="G11" i="100"/>
  <c r="C11" i="100"/>
  <c r="G8" i="100"/>
  <c r="E5" i="100"/>
  <c r="H5" i="100" s="1"/>
  <c r="G15" i="13"/>
  <c r="E15" i="13"/>
  <c r="C15" i="13"/>
  <c r="G12" i="13"/>
  <c r="C12" i="13"/>
  <c r="G7" i="13"/>
  <c r="E7" i="13"/>
  <c r="G5" i="13"/>
  <c r="E5" i="13"/>
  <c r="W24" i="88"/>
  <c r="E32" i="100" l="1"/>
  <c r="C32" i="100"/>
  <c r="H15" i="43"/>
  <c r="F15" i="43"/>
  <c r="I12" i="43"/>
  <c r="C8" i="53"/>
  <c r="H5" i="53"/>
  <c r="H11" i="100"/>
  <c r="G8" i="53"/>
  <c r="E16" i="13"/>
  <c r="G32" i="100"/>
  <c r="H6" i="80"/>
  <c r="E18" i="80"/>
  <c r="G16" i="13"/>
  <c r="H7" i="53"/>
  <c r="C16" i="42"/>
  <c r="H11" i="42"/>
  <c r="C16" i="13"/>
  <c r="G21" i="19"/>
  <c r="H15" i="42"/>
  <c r="E16" i="42"/>
  <c r="H7" i="13"/>
  <c r="H14" i="100"/>
  <c r="H22" i="100"/>
  <c r="J30" i="16"/>
  <c r="G16" i="42"/>
  <c r="H16" i="19"/>
  <c r="H13" i="64"/>
  <c r="H20" i="64" s="1"/>
  <c r="G31" i="16"/>
  <c r="J21" i="16"/>
  <c r="H44" i="87"/>
  <c r="G53" i="87"/>
  <c r="H13" i="87"/>
  <c r="H52" i="87"/>
  <c r="H35" i="87"/>
  <c r="H29" i="87"/>
  <c r="H8" i="100"/>
  <c r="H20" i="100"/>
  <c r="H12" i="13"/>
  <c r="H15" i="13"/>
  <c r="AA11" i="88"/>
  <c r="I8" i="43"/>
  <c r="I10" i="43"/>
  <c r="E8" i="53"/>
  <c r="H8" i="80"/>
  <c r="G18" i="80"/>
  <c r="H17" i="80"/>
  <c r="C18" i="80"/>
  <c r="H5" i="19"/>
  <c r="H20" i="19"/>
  <c r="H5" i="13"/>
  <c r="H32" i="100" l="1"/>
  <c r="I15" i="43"/>
  <c r="H21" i="19"/>
  <c r="H58" i="102"/>
  <c r="H8" i="53"/>
  <c r="H16" i="42"/>
  <c r="H16" i="13"/>
  <c r="J31" i="16"/>
  <c r="H18" i="80"/>
  <c r="H31" i="100" l="1"/>
  <c r="H26" i="100"/>
  <c r="H17" i="87" l="1"/>
  <c r="C53" i="87"/>
  <c r="H53" i="87" s="1"/>
  <c r="D59" i="60"/>
  <c r="F13" i="60"/>
</calcChain>
</file>

<file path=xl/comments1.xml><?xml version="1.0" encoding="utf-8"?>
<comments xmlns="http://schemas.openxmlformats.org/spreadsheetml/2006/main">
  <authors>
    <author>Admin-2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Admin-2:</t>
        </r>
        <r>
          <rPr>
            <sz val="9"/>
            <color indexed="81"/>
            <rFont val="Tahoma"/>
            <family val="2"/>
          </rPr>
          <t xml:space="preserve">
منظور دانشجویانی که از صندوق خیریه با وام یا کمک هزینه حمایت شده اند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Admin-2:</t>
        </r>
        <r>
          <rPr>
            <sz val="9"/>
            <color indexed="81"/>
            <rFont val="Tahoma"/>
            <family val="2"/>
          </rPr>
          <t xml:space="preserve">
این آیتم و آیتم ردیف 24 مربوط به واحد تربیت بدنی است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Admin-2:</t>
        </r>
        <r>
          <rPr>
            <sz val="9"/>
            <color indexed="81"/>
            <rFont val="Tahoma"/>
            <family val="2"/>
          </rPr>
          <t xml:space="preserve">
در حوزه   واحد تربیت بدنی است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Admin-2:</t>
        </r>
        <r>
          <rPr>
            <sz val="9"/>
            <color indexed="81"/>
            <rFont val="Tahoma"/>
            <family val="2"/>
          </rPr>
          <t xml:space="preserve">
توسعه مجموعه ورزشی خوابگاه شهید مفتح -طرح توجیهی ایجاد  باشگاه سوارکاری 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</rPr>
          <t>Admin-2:</t>
        </r>
        <r>
          <rPr>
            <sz val="9"/>
            <color indexed="81"/>
            <rFont val="Tahoma"/>
            <family val="2"/>
          </rPr>
          <t xml:space="preserve">
مقادیر این آیتم به طور جداگانه وجود ندارد و از   محل آیتم ردیف  55 و .56تامین میشود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>Admin-2:</t>
        </r>
        <r>
          <rPr>
            <sz val="9"/>
            <color indexed="81"/>
            <rFont val="Tahoma"/>
            <family val="2"/>
          </rPr>
          <t xml:space="preserve">
.غذاخوری مکمل نداریم</t>
        </r>
      </text>
    </comment>
    <comment ref="C75" authorId="0" shapeId="0">
      <text>
        <r>
          <rPr>
            <b/>
            <sz val="9"/>
            <color indexed="81"/>
            <rFont val="Tahoma"/>
            <family val="2"/>
          </rPr>
          <t>Admin-2:</t>
        </r>
        <r>
          <rPr>
            <sz val="9"/>
            <color indexed="81"/>
            <rFont val="Tahoma"/>
            <family val="2"/>
          </rPr>
          <t xml:space="preserve">
آمار میانگین ماهانه بهره مند از کمک هزینه تغذیه صندوق خیریه دانشجویی</t>
        </r>
      </text>
    </comment>
    <comment ref="C76" authorId="0" shapeId="0">
      <text>
        <r>
          <rPr>
            <b/>
            <sz val="9"/>
            <color indexed="81"/>
            <rFont val="Tahoma"/>
            <family val="2"/>
          </rPr>
          <t>Admin-2:</t>
        </r>
        <r>
          <rPr>
            <sz val="9"/>
            <color indexed="81"/>
            <rFont val="Tahoma"/>
            <family val="2"/>
          </rPr>
          <t xml:space="preserve">
 با توجه به نداشتن آمار دقیق اسفند 200 هزار آمار به صورت تقریبی اضاف گردید</t>
        </r>
      </text>
    </comment>
    <comment ref="C92" authorId="0" shapeId="0">
      <text>
        <r>
          <rPr>
            <b/>
            <sz val="9"/>
            <color indexed="81"/>
            <rFont val="Tahoma"/>
            <family val="2"/>
          </rPr>
          <t>Admin-2:</t>
        </r>
        <r>
          <rPr>
            <sz val="9"/>
            <color indexed="81"/>
            <rFont val="Tahoma"/>
            <family val="2"/>
          </rPr>
          <t xml:space="preserve">
بدون محاسبه خوابگاه قدس با متراژ 10270   که غیر قابل بهره برداری میباشد.</t>
        </r>
      </text>
    </comment>
    <comment ref="C93" authorId="0" shapeId="0">
      <text>
        <r>
          <rPr>
            <b/>
            <sz val="9"/>
            <color indexed="81"/>
            <rFont val="Tahoma"/>
            <family val="2"/>
          </rPr>
          <t>Admin-2:</t>
        </r>
        <r>
          <rPr>
            <sz val="9"/>
            <color indexed="81"/>
            <rFont val="Tahoma"/>
            <family val="2"/>
          </rPr>
          <t xml:space="preserve">
 بدون محاسبه خوابگاه شهدای3  با متراژ2960 که  در حال بازسازی  </t>
        </r>
      </text>
    </comment>
    <comment ref="C94" authorId="0" shapeId="0">
      <text>
        <r>
          <rPr>
            <b/>
            <sz val="9"/>
            <color indexed="81"/>
            <rFont val="Tahoma"/>
            <family val="2"/>
          </rPr>
          <t>Admi
   از این متراژ یک بلوک  به متراژتقریبی ده هزار متر مربع در حال بازسازی و تعمیر است</t>
        </r>
        <r>
          <rPr>
            <sz val="9"/>
            <color indexed="81"/>
            <rFont val="Tahoma"/>
            <family val="2"/>
          </rPr>
          <t xml:space="preserve"> 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Admin-2:</t>
        </r>
        <r>
          <rPr>
            <sz val="9"/>
            <color indexed="81"/>
            <rFont val="Tahoma"/>
            <family val="2"/>
          </rPr>
          <t xml:space="preserve">
با محاسبه کل خوابگاهها اعم از خ قدس،متاهلین،خوابگاه پسران و دختران</t>
        </r>
      </text>
    </comment>
    <comment ref="C98" authorId="0" shapeId="0">
      <text>
        <r>
          <rPr>
            <b/>
            <sz val="9"/>
            <color indexed="81"/>
            <rFont val="Tahoma"/>
            <family val="2"/>
          </rPr>
          <t>Admin-2:</t>
        </r>
        <r>
          <rPr>
            <sz val="9"/>
            <color indexed="81"/>
            <rFont val="Tahoma"/>
            <family val="2"/>
          </rPr>
          <t xml:space="preserve">
بر اساس متراژ کل خوابگاه ها</t>
        </r>
      </text>
    </comment>
    <comment ref="C105" authorId="0" shapeId="0">
      <text>
        <r>
          <rPr>
            <b/>
            <sz val="9"/>
            <color indexed="81"/>
            <rFont val="Tahoma"/>
            <family val="2"/>
          </rPr>
          <t>Admin-2:</t>
        </r>
        <r>
          <rPr>
            <sz val="9"/>
            <color indexed="81"/>
            <rFont val="Tahoma"/>
            <family val="2"/>
          </rPr>
          <t xml:space="preserve">
دانشجویی پسر 1972 میباشد .بدیهی است پس از اتمام تعمیرات در سال آینده  ظرفیت موجود .افزایش خواهد یافت</t>
        </r>
      </text>
    </comment>
    <comment ref="C127" authorId="0" shapeId="0">
      <text>
        <r>
          <rPr>
            <b/>
            <sz val="9"/>
            <color indexed="81"/>
            <rFont val="Tahoma"/>
            <family val="2"/>
          </rPr>
          <t>Admin-2:</t>
        </r>
        <r>
          <rPr>
            <sz val="9"/>
            <color indexed="81"/>
            <rFont val="Tahoma"/>
            <family val="2"/>
          </rPr>
          <t xml:space="preserve">
نسبت به دانشجویان خوابگاهی گرفته شده است.تعداد دانشجویان خوابگاهی 6501</t>
        </r>
      </text>
    </comment>
  </commentList>
</comments>
</file>

<file path=xl/sharedStrings.xml><?xml version="1.0" encoding="utf-8"?>
<sst xmlns="http://schemas.openxmlformats.org/spreadsheetml/2006/main" count="6445" uniqueCount="1516">
  <si>
    <t xml:space="preserve"> ^ Less than 0.05.</t>
  </si>
  <si>
    <t xml:space="preserve">                 OPEC</t>
  </si>
  <si>
    <t>Total World</t>
  </si>
  <si>
    <t>that those remaining reserves would last if production were to continue at that rate.</t>
  </si>
  <si>
    <t>Reserves include gas condensate and natural gas liquids (NGLs) as well as crude oil.</t>
  </si>
  <si>
    <t>of which: OECD</t>
  </si>
  <si>
    <t xml:space="preserve">                 Non-OECD</t>
  </si>
  <si>
    <t>of which: Under active development</t>
  </si>
  <si>
    <t>Venezuela: Orinoco Belt</t>
  </si>
  <si>
    <t>Shares of total and R/P ratios are calculated using thousand million barrels figures.</t>
  </si>
  <si>
    <t>Canadian oil sands: Total</t>
  </si>
  <si>
    <t>Canadian oil sands 'under active development' are an official estimate. Venezuelan Orinoco Belt reserves are based on the OPEC Secretariat and government announcements.</t>
  </si>
  <si>
    <t xml:space="preserve">nor does it necessarily represent BP’s view of proved reserves by country. </t>
  </si>
  <si>
    <t xml:space="preserve">can be recovered in the future from known reservoirs under existing economic and operating conditions. The data series for total proved oil does not necessarily </t>
  </si>
  <si>
    <t xml:space="preserve">meet the definitions, guidelines and practices used for determining proved reserves at company level, for instance as published by the US Securities and Exchange Commission, </t>
  </si>
  <si>
    <t>n/a not available.</t>
  </si>
  <si>
    <t>‘Middle distillates’ consists of jet and heating kerosenes, and gas and diesel oils (including marine bunkers).</t>
  </si>
  <si>
    <t>‘Fuel oil’ includes marine bunkers and crude oil used directly as fuel.</t>
  </si>
  <si>
    <t>‘Others’ consists of refinery gas, liquefied petroleum gas (LPG), solvents, petroleum coke, lubricants, bitumen, wax, other refined products and refinery fuel and loss.</t>
  </si>
  <si>
    <t xml:space="preserve">                 Non-OPEC </t>
  </si>
  <si>
    <t>Reserves-to-production (R/P) ratio - If the reserves remaining at the end of any year are divided by the production in that year, the result is the length of time</t>
  </si>
  <si>
    <t xml:space="preserve">Notes: Total proved reserves of oil - Generally taken to be those quantities that geological and engineering information indicates with reasonable certainty </t>
  </si>
  <si>
    <t>Annual changes and shares of total are calculated using thousand barrels daily figures.</t>
  </si>
  <si>
    <t xml:space="preserve">                 European Union </t>
  </si>
  <si>
    <t xml:space="preserve"> * In this review, primary energy comprises commercially traded fuels, including modern renewables used to generate electricity.</t>
  </si>
  <si>
    <r>
      <rPr>
        <b/>
        <sz val="8"/>
        <rFont val="Arial"/>
        <family val="2"/>
      </rPr>
      <t>Source of data</t>
    </r>
    <r>
      <rPr>
        <sz val="8"/>
        <rFont val="Arial"/>
        <family val="2"/>
      </rPr>
      <t xml:space="preserve"> - The estimates in this table have been compiled using a combination of primary official sources, third-party data from the OPEC Secretariat, World Oil, Oil &amp;</t>
    </r>
  </si>
  <si>
    <r>
      <rPr>
        <sz val="8"/>
        <color theme="1"/>
        <rFont val="Wingdings"/>
        <charset val="2"/>
      </rPr>
      <t>w</t>
    </r>
    <r>
      <rPr>
        <sz val="8"/>
        <color theme="1"/>
        <rFont val="Arial"/>
        <family val="2"/>
      </rPr>
      <t xml:space="preserve"> Less than 0.05%.</t>
    </r>
  </si>
  <si>
    <t>Gas Journal and independent estimates of Russian reserves based on official data and Chinese reserves based on official data and information in the public domain.</t>
  </si>
  <si>
    <t>دانشگاه شیراز</t>
  </si>
  <si>
    <t>www.shirazu.ac.ir</t>
  </si>
  <si>
    <t>اطلاعات کلی مربوط به سرمایه انسانی دانشگاه</t>
  </si>
  <si>
    <t>دانشکده ادبیات و علوم انسانی</t>
  </si>
  <si>
    <t>دانشکده اقتصاد، مدیریت و علوم اجتماعی</t>
  </si>
  <si>
    <t>دانشکده الهیات و معارف اسلامی</t>
  </si>
  <si>
    <t>دانشکده حقوق و علوم سیاسی</t>
  </si>
  <si>
    <t>دانشکده علوم تربیتی و روانشناسی</t>
  </si>
  <si>
    <t>دانشکده علوم</t>
  </si>
  <si>
    <t>دانشکده دامپزشکی</t>
  </si>
  <si>
    <t>دانشکده مهندسی عمران و مواد</t>
  </si>
  <si>
    <t>دانشکده مهندسی برق و کامپیوتر</t>
  </si>
  <si>
    <t>دانشکده مهندسی شیمی، نفت و گاز</t>
  </si>
  <si>
    <t>دانشکده مهندسی مکانیک</t>
  </si>
  <si>
    <t>دانشکده فناوری های نوین</t>
  </si>
  <si>
    <t>دانشکده هنر و معماری</t>
  </si>
  <si>
    <t>دانشکده آموزش های الکترونیکی</t>
  </si>
  <si>
    <t>پردیس دانشگاه شیراز</t>
  </si>
  <si>
    <t>سالنامه آماری دانشگاه شیراز</t>
  </si>
  <si>
    <t>مرد</t>
  </si>
  <si>
    <t>زن</t>
  </si>
  <si>
    <t xml:space="preserve">سرمایه انسانی دانشگاه </t>
  </si>
  <si>
    <t>داشکده کشاورزی</t>
  </si>
  <si>
    <t>پردیس بین المللی دانشگاه</t>
  </si>
  <si>
    <t>جمع کل</t>
  </si>
  <si>
    <t>روزانه</t>
  </si>
  <si>
    <t>جمع</t>
  </si>
  <si>
    <t>کل</t>
  </si>
  <si>
    <t>تعداد کل دانشجویان کارشناسی</t>
  </si>
  <si>
    <t>کارشناسی ناپیوسته</t>
  </si>
  <si>
    <t>کارشناسی</t>
  </si>
  <si>
    <t>کارشناسی ارشد</t>
  </si>
  <si>
    <t>دکترای حرفه ای</t>
  </si>
  <si>
    <t>دکترای تخصصی</t>
  </si>
  <si>
    <t xml:space="preserve">زن </t>
  </si>
  <si>
    <t>تعداد  کل دانشجویان کارشناسی ارشد</t>
  </si>
  <si>
    <t>نوبت دوم</t>
  </si>
  <si>
    <t>تعداد کل دانشجویان کارشناسی ناپیوسته</t>
  </si>
  <si>
    <t>تعداد  کل دانشجویان دکترای تخصصی</t>
  </si>
  <si>
    <t>تعداد  کل دانشجویان دکترای حرفه ای</t>
  </si>
  <si>
    <t>دكتري</t>
  </si>
  <si>
    <t>كارشناسي ارشد</t>
  </si>
  <si>
    <t>كارشناسي</t>
  </si>
  <si>
    <t>كارداني</t>
  </si>
  <si>
    <t>ديپلم</t>
  </si>
  <si>
    <t>زير ديپلم</t>
  </si>
  <si>
    <t>جمع  کل</t>
  </si>
  <si>
    <t>رسمي</t>
  </si>
  <si>
    <t>پيماني</t>
  </si>
  <si>
    <t>قراردادی</t>
  </si>
  <si>
    <t>قانون کار</t>
  </si>
  <si>
    <t>شرکتی</t>
  </si>
  <si>
    <t>دانشکده</t>
  </si>
  <si>
    <t>استاد</t>
  </si>
  <si>
    <t>دانشيار</t>
  </si>
  <si>
    <t>استاديار</t>
  </si>
  <si>
    <t>مربي</t>
  </si>
  <si>
    <t>نهاده های سیستم</t>
  </si>
  <si>
    <t>ستاده های سیستم</t>
  </si>
  <si>
    <t xml:space="preserve">اطلاعات مربوط به سرمایه فیزیکی دانشگاه </t>
  </si>
  <si>
    <t>اطلاعات مربوط به هزینه ها و درآمدها</t>
  </si>
  <si>
    <t>فعالیت های آموزشی</t>
  </si>
  <si>
    <t>فعالیت های پژوهشی</t>
  </si>
  <si>
    <t>آموزشی</t>
  </si>
  <si>
    <t>پژوهشی</t>
  </si>
  <si>
    <t>سایر فضاهای خدماتی و رفاهی</t>
  </si>
  <si>
    <t>سلف سرویس</t>
  </si>
  <si>
    <t>ورزشی</t>
  </si>
  <si>
    <t>خوابگاهی</t>
  </si>
  <si>
    <t>اداری</t>
  </si>
  <si>
    <t>منازل اساتید</t>
  </si>
  <si>
    <t xml:space="preserve"> بودجه مصوب و متمم دانشگاه</t>
  </si>
  <si>
    <t>بودجه تخصیص یافته</t>
  </si>
  <si>
    <t>کمک آموزشی (کتابخانه و آمفی تئاتر)</t>
  </si>
  <si>
    <t>فرهنگی و نمازخانه (مسجد مرکزی دانشگاه )</t>
  </si>
  <si>
    <t>جمع کل فضاهای کالبدی دانشگاه</t>
  </si>
  <si>
    <t>مترمربع</t>
  </si>
  <si>
    <t>کاربری فضا</t>
  </si>
  <si>
    <t>وضعیت بودجه عمرانی ملی</t>
  </si>
  <si>
    <t>مصوب</t>
  </si>
  <si>
    <t>تخصیص یافته</t>
  </si>
  <si>
    <t>وضعیت درآمدهای اختصاصی</t>
  </si>
  <si>
    <t xml:space="preserve">مصوب </t>
  </si>
  <si>
    <t>وضعیت بودجه عمرانی استانی</t>
  </si>
  <si>
    <t>فعالیت های پژوهشی دانشگاه شیراز</t>
  </si>
  <si>
    <t>دکتری</t>
  </si>
  <si>
    <t>هنر و معماری</t>
  </si>
  <si>
    <t>عناوین رشته های شناخته شده به عنوان قطب علمی</t>
  </si>
  <si>
    <t>مدیریت آب در مزرعه</t>
  </si>
  <si>
    <t xml:space="preserve">سرمایه فیزیکی دانشگاه </t>
  </si>
  <si>
    <t>سرانه فضاهای کالبدی</t>
  </si>
  <si>
    <t>سرانه/ مترمربع</t>
  </si>
  <si>
    <t>سرانه فضاهاي آموزشي و كمك آموزشي به ازاي هر دانشجو</t>
  </si>
  <si>
    <t>سرانه فضاهاي كتابخانه‌اي به ازاي هر دانشجو</t>
  </si>
  <si>
    <t>سرانه فضاهاي ورزشي به ازاي هر دانشجو</t>
  </si>
  <si>
    <t>سرانه فضاهاي  خوابگاهي  به ازاي هر دانشجو</t>
  </si>
  <si>
    <t>سرانه فضاهاي فرهنگي   به ازاي هر دانشجو</t>
  </si>
  <si>
    <t>سرانه فضاهاي غذاخوري به ازاي هر دانشجو</t>
  </si>
  <si>
    <t xml:space="preserve">دانشكده ادبيات و علوم انساني </t>
  </si>
  <si>
    <t>كارشناسي پيوسته</t>
  </si>
  <si>
    <t>كارشناسي ارشد ناپيوسته</t>
  </si>
  <si>
    <t>دكتراي تخصصي</t>
  </si>
  <si>
    <t xml:space="preserve">تعداد كل دانشجويان  </t>
  </si>
  <si>
    <t xml:space="preserve">تعداد کل دانش آموختگان </t>
  </si>
  <si>
    <t>فعالیت های آموزشی دانشگاه</t>
  </si>
  <si>
    <t xml:space="preserve">دانشكده الهیات و معارف اسلامی </t>
  </si>
  <si>
    <t xml:space="preserve">دانشكده حقوق و علوم سیاسی </t>
  </si>
  <si>
    <r>
      <t>دانشكده ا</t>
    </r>
    <r>
      <rPr>
        <b/>
        <sz val="13"/>
        <color rgb="FFC97FCF"/>
        <rFont val="B Traffic"/>
        <charset val="178"/>
      </rPr>
      <t>قتصاد، مدیریت و علوم اجتماعي</t>
    </r>
  </si>
  <si>
    <t xml:space="preserve">دانشكده علوم تربيتي و روانشناسي </t>
  </si>
  <si>
    <t xml:space="preserve">دانشكده علوم  </t>
  </si>
  <si>
    <t xml:space="preserve">دانشكده دامپزشكي </t>
  </si>
  <si>
    <t>دكتراي حرفه اي</t>
  </si>
  <si>
    <t xml:space="preserve">دانشكده كشاورزي </t>
  </si>
  <si>
    <t xml:space="preserve">تعدادکل پذيرفته شدگان  </t>
  </si>
  <si>
    <r>
      <t xml:space="preserve">دانشكده مهندسي </t>
    </r>
    <r>
      <rPr>
        <b/>
        <sz val="13"/>
        <color rgb="FFC97FCF"/>
        <rFont val="Traffic"/>
        <charset val="178"/>
      </rPr>
      <t>برق و كامپيوتر</t>
    </r>
    <r>
      <rPr>
        <b/>
        <sz val="12"/>
        <color rgb="FFC97FCF"/>
        <rFont val="Traffic"/>
        <charset val="178"/>
      </rPr>
      <t xml:space="preserve"> </t>
    </r>
  </si>
  <si>
    <r>
      <t xml:space="preserve">دانشكده مهندسي </t>
    </r>
    <r>
      <rPr>
        <b/>
        <sz val="13"/>
        <color rgb="FFC97FCF"/>
        <rFont val="Traffic"/>
        <charset val="178"/>
      </rPr>
      <t xml:space="preserve">شيمي، نفت و گاز </t>
    </r>
  </si>
  <si>
    <r>
      <t xml:space="preserve">مهندسي </t>
    </r>
    <r>
      <rPr>
        <b/>
        <sz val="13"/>
        <color rgb="FFC97FCF"/>
        <rFont val="Traffic"/>
        <charset val="178"/>
      </rPr>
      <t>مكانيك</t>
    </r>
    <r>
      <rPr>
        <b/>
        <sz val="12"/>
        <color rgb="FFC97FCF"/>
        <rFont val="Traffic"/>
        <charset val="178"/>
      </rPr>
      <t xml:space="preserve"> </t>
    </r>
  </si>
  <si>
    <t xml:space="preserve">دانشكده فناوري هاي نوين </t>
  </si>
  <si>
    <t xml:space="preserve">دانشكده هنرومعماري </t>
  </si>
  <si>
    <t xml:space="preserve">دانشکده آموزش های الکترونيکی </t>
  </si>
  <si>
    <t>كارشناسي نا پيوسته</t>
  </si>
  <si>
    <t>وضعیت مالی و اعتباری دانشگاه شیراز (میلیون ريال)</t>
  </si>
  <si>
    <t>گروه آموزشی</t>
  </si>
  <si>
    <t xml:space="preserve">ارشد </t>
  </si>
  <si>
    <t>مهندسی عمران</t>
  </si>
  <si>
    <t>مهندسي عمران</t>
  </si>
  <si>
    <t xml:space="preserve">مهندسي عمران -سازه </t>
  </si>
  <si>
    <t>مهندسي عمران ـ سازه</t>
  </si>
  <si>
    <t>مهندسي عمران -سازه هاي هيدروليکي</t>
  </si>
  <si>
    <t>مهندسي عمران ـ محيط زيست</t>
  </si>
  <si>
    <t>مهندسی نقشه برداری – سنجش از دور</t>
  </si>
  <si>
    <t>مهندسی مواد</t>
  </si>
  <si>
    <t>مهندسي مواد گرايش شناسايي و انتخاب مواد مهندسی</t>
  </si>
  <si>
    <t>مهندسي مواد گرايش نانو مواد</t>
  </si>
  <si>
    <t xml:space="preserve"> تعداد دانشجو</t>
  </si>
  <si>
    <t>مهندسي مواد گرايش خوردگي و حفاظت مواد</t>
  </si>
  <si>
    <t xml:space="preserve"> عنوان رشته /مقطع / تعداد دانشجو</t>
  </si>
  <si>
    <t xml:space="preserve">دانشكده مهندسي مواد و عمران </t>
  </si>
  <si>
    <t>دانشكده مهندسي برق و کامپیوتر</t>
  </si>
  <si>
    <t>كامپيوتر و فناوري اطلاعات</t>
  </si>
  <si>
    <t>مهندسي قدرت و كنترل</t>
  </si>
  <si>
    <t>مهندسی برق – افزاره های میکرو و نانو الکترونیک</t>
  </si>
  <si>
    <t>مهندسي برق- مخابرات سيستم</t>
  </si>
  <si>
    <t>مهندسي برق-الكترونيك</t>
  </si>
  <si>
    <t>مهندسي برق-مخابرات ميدان</t>
  </si>
  <si>
    <t>مهندسي پزشكي -بيو الكتريك</t>
  </si>
  <si>
    <t>مهندسي كامپيوتر</t>
  </si>
  <si>
    <t>مهندسی کامپیوتر گرایش معماری سیستم های کامپیوتری</t>
  </si>
  <si>
    <t>مهندسي كامپيوتر گرایش نرم افزار</t>
  </si>
  <si>
    <t>مهندسی کامپیوتر گرایش هوش مصنوعی و رباتیک</t>
  </si>
  <si>
    <t>مهندسی کامپیوتر گرایش رایانش امن</t>
  </si>
  <si>
    <t>مهندسي كامپيو تر گرایش نرم افزار</t>
  </si>
  <si>
    <t>مهندسي كامپيو تر  گرايش سيستمهاي نرم افزاري</t>
  </si>
  <si>
    <t>مهندسي كامپيو تر  گرايش هوش مصنوعي</t>
  </si>
  <si>
    <t>مهندسي برق ـ  سیستم های قدرت</t>
  </si>
  <si>
    <t>مهندسي برق ـ كنترل</t>
  </si>
  <si>
    <t>مهندسي برق- قدرت</t>
  </si>
  <si>
    <t>مهندسي برق -كنترل</t>
  </si>
  <si>
    <t>دانشكده ادبیات و علوم انسانی</t>
  </si>
  <si>
    <t>تاریخ</t>
  </si>
  <si>
    <t>زبانهای خارجی و زبانشناسی</t>
  </si>
  <si>
    <t>زبان و ادبیات فارسی</t>
  </si>
  <si>
    <t>زبان و ادبیات عربی</t>
  </si>
  <si>
    <t>زبان وادبيات فارسي</t>
  </si>
  <si>
    <t>زبان و ادبیات فارسی گرایش ادبیات کودک و نوجوان</t>
  </si>
  <si>
    <t>زبان وادبيات فارسي گرايش پایداری</t>
  </si>
  <si>
    <t>زبان وادبيات فارسي گرايش ادبيات حماسي</t>
  </si>
  <si>
    <t>زبان وادبيات فارسي گرايش ادبيات عرفاني</t>
  </si>
  <si>
    <t xml:space="preserve">زبان وادبيات فارسي گرايش ادبيات غنايي </t>
  </si>
  <si>
    <t>ايران شناسي گرايش  تاريخ</t>
  </si>
  <si>
    <t>تاریخ عمومی جهان</t>
  </si>
  <si>
    <t>تاريخ گرايش تاريخ اسلام</t>
  </si>
  <si>
    <t>تاريخ گرايش تاريخ ايران اسلامي</t>
  </si>
  <si>
    <t xml:space="preserve"> تاريخ گرايش تاريخ اسلام</t>
  </si>
  <si>
    <t xml:space="preserve"> تاريخ گرايش تاريخ ايران بعد از اسلام</t>
  </si>
  <si>
    <t>زبان وادبيات انگليسي</t>
  </si>
  <si>
    <t>زبان و ادبیات فرانسه</t>
  </si>
  <si>
    <t>زبانشناسي -آموزش زبان فارسي به غير فارسي زبانان</t>
  </si>
  <si>
    <t>زبانشناسي همگاني</t>
  </si>
  <si>
    <t>آموزش زبان انگليسي</t>
  </si>
  <si>
    <t>زبان وادبيات عربي</t>
  </si>
  <si>
    <t xml:space="preserve">آموزش زبان انگليسي </t>
  </si>
  <si>
    <t>زبان شناسي</t>
  </si>
  <si>
    <t>فلسفه و كلام اسلامي</t>
  </si>
  <si>
    <t>علوم قرآن و فقه</t>
  </si>
  <si>
    <t>الهيات ومعارف اسلامي گرايش علوم قرآن وحديث</t>
  </si>
  <si>
    <t>فلسفه وکلام اسلامي</t>
  </si>
  <si>
    <t>علوم قرآن و حدیث</t>
  </si>
  <si>
    <t>فقه ومباني حقوق اسلامي</t>
  </si>
  <si>
    <t>علوم قران و حدیث</t>
  </si>
  <si>
    <t>دانشكده الهیات و معارف اسلامی</t>
  </si>
  <si>
    <t>حقوق خصوصي و اسلامی</t>
  </si>
  <si>
    <t>حقوق عمومي و بین الملل</t>
  </si>
  <si>
    <t>علوم سياسي</t>
  </si>
  <si>
    <t>حقوق جزا و جرم شناسي</t>
  </si>
  <si>
    <t>حقوق جزا و جرم شناسی</t>
  </si>
  <si>
    <t>حقوق خصوصي</t>
  </si>
  <si>
    <t>حقوق</t>
  </si>
  <si>
    <t>حقوق بين الملل</t>
  </si>
  <si>
    <t>حقوق عمومي</t>
  </si>
  <si>
    <t>حقوق عمومی</t>
  </si>
  <si>
    <t>علوم سیاسی  گرایش اندیشه های سیاسی</t>
  </si>
  <si>
    <t>علوم سیاسی گرایش مسائل ایران</t>
  </si>
  <si>
    <t>آمار</t>
  </si>
  <si>
    <t>رياضي</t>
  </si>
  <si>
    <t>شيمي</t>
  </si>
  <si>
    <t>علوم زمين‌</t>
  </si>
  <si>
    <t xml:space="preserve">فيزيك </t>
  </si>
  <si>
    <t>فیزیک</t>
  </si>
  <si>
    <t>فيزيك گرايش  ماده چگال</t>
  </si>
  <si>
    <t>آمار و كاربردها</t>
  </si>
  <si>
    <t>رياضيات و كاربردها</t>
  </si>
  <si>
    <t>رياضي محض</t>
  </si>
  <si>
    <t>رياضي کاربردی گرايش آناليز عددی</t>
  </si>
  <si>
    <t>رياضي کاربردی گرايش تحقیق در عملیات</t>
  </si>
  <si>
    <t>رياضي کاربردی</t>
  </si>
  <si>
    <t xml:space="preserve">رياضي محض گرایش آنالیز </t>
  </si>
  <si>
    <t>رياضي گرايش رياضي كاربردي شاخه تحقيق در عمليات</t>
  </si>
  <si>
    <t>رياضي گرايش رياضي محض شاخه آناليز</t>
  </si>
  <si>
    <t>رياضي گرايش رياضي محض شاخه جبر و توپولوژي</t>
  </si>
  <si>
    <t>شيمي گرايش شيمي محض</t>
  </si>
  <si>
    <t>شيمي گرايش شيمي آلي</t>
  </si>
  <si>
    <t>شيمي گرايش شيمي تجزيه</t>
  </si>
  <si>
    <t>شيمي گرايش شيمي فيزيك</t>
  </si>
  <si>
    <t>شيمي گرايش شيمي معدني</t>
  </si>
  <si>
    <t>شیمی پلیمر</t>
  </si>
  <si>
    <t>شیمی</t>
  </si>
  <si>
    <t>زمين شناسي</t>
  </si>
  <si>
    <t>زمين شناسي گرايش اقتصادي</t>
  </si>
  <si>
    <t>زمين شناسي گرايش تكتونيك</t>
  </si>
  <si>
    <t>زمين شناسي گرايش زمين شناسي ابشناسي</t>
  </si>
  <si>
    <t>زمين شناسي گرايش زيست محيطي</t>
  </si>
  <si>
    <t>زمین شناسی - سنجش از دور زمین شناختی</t>
  </si>
  <si>
    <t>زیست شناسی</t>
  </si>
  <si>
    <t>زيست شناسي سلولي ملكولي</t>
  </si>
  <si>
    <t>زيست شناسي عمومي</t>
  </si>
  <si>
    <t>زيست شناسي-علوم جانوري  گرايش بيوسيستماتيك</t>
  </si>
  <si>
    <t>زيست شناسي -علوم سلولي وملكولي</t>
  </si>
  <si>
    <t>علوم جانوري -فيزيولوژِي جانوري</t>
  </si>
  <si>
    <t>زيست شناسي -سلولي ومولكولي</t>
  </si>
  <si>
    <t>دانشكده علوم</t>
  </si>
  <si>
    <t>دانشكده دامپزشکی</t>
  </si>
  <si>
    <t>بهداشت و كنترل  مواد غذائي</t>
  </si>
  <si>
    <t>پاتوبيولوژي</t>
  </si>
  <si>
    <t>علوم پايه</t>
  </si>
  <si>
    <t>علوم در مانگاهي</t>
  </si>
  <si>
    <t>بهداشت آبزيان</t>
  </si>
  <si>
    <t>بهداشت مواد غذايي</t>
  </si>
  <si>
    <t>بهداشت خوراک دام</t>
  </si>
  <si>
    <t>پاتولوژی دامپزشکی</t>
  </si>
  <si>
    <t>کلینیکال پاتولوژی</t>
  </si>
  <si>
    <t>باكتري شناسي</t>
  </si>
  <si>
    <t>بيوشيمي باليني</t>
  </si>
  <si>
    <t>فيزيولوژي</t>
  </si>
  <si>
    <t>انگل شناسي دامپزشكي</t>
  </si>
  <si>
    <t>بافت شناسي مقايسه اي</t>
  </si>
  <si>
    <t>بيوتكنولوژي</t>
  </si>
  <si>
    <t>بيوشيمي</t>
  </si>
  <si>
    <t>فارماكولوژي</t>
  </si>
  <si>
    <t>بيماريهاي داخلي دامهاي بزرگ</t>
  </si>
  <si>
    <t>بيماريهاي داخلي دامهاي كوچك</t>
  </si>
  <si>
    <t>جراحي دامپزشكي</t>
  </si>
  <si>
    <t>مامايي و بيماريهاي توليد مثل دام</t>
  </si>
  <si>
    <t>فناوري هاي توليد مثل در دامپزشکي</t>
  </si>
  <si>
    <t xml:space="preserve">دامپزشكي </t>
  </si>
  <si>
    <t>مهندسی گاز</t>
  </si>
  <si>
    <t>مهندسي شيمي</t>
  </si>
  <si>
    <t>مهندسی نفت</t>
  </si>
  <si>
    <t>مهندسي شيمي گرايش فراوری و انتقال گاز</t>
  </si>
  <si>
    <t>مهندسي شيمي گرايش پليمر</t>
  </si>
  <si>
    <t>مهندسی شیمی گرایش مدلسازی، شبیه سازی و کنترل</t>
  </si>
  <si>
    <t>مهندسي شيمي گرايش محيط زيست</t>
  </si>
  <si>
    <t>مهندسي نفت</t>
  </si>
  <si>
    <t>مهندسي نفت گرايش مخازن</t>
  </si>
  <si>
    <t>مهندسی نفت گرایش بهره برداری</t>
  </si>
  <si>
    <t>مهندسی مکانیک</t>
  </si>
  <si>
    <t>انرژي و هوا وفضا</t>
  </si>
  <si>
    <t>مكانيك جامدات</t>
  </si>
  <si>
    <t>مهندسي مكانيك حرارت و سيالات</t>
  </si>
  <si>
    <t>هسته‌اي</t>
  </si>
  <si>
    <t>مهندسي هوافضا گرايش آيروديناميك</t>
  </si>
  <si>
    <t>مهندسي مكانيك  گرايش تبديل انرژي</t>
  </si>
  <si>
    <t>مهندسي مكانيك گرايش تبديل انرژي</t>
  </si>
  <si>
    <t>مهندسي هسته اي گرايش  پرتو پزشكي</t>
  </si>
  <si>
    <t>مهندسي هسته اي گرايش راكتور</t>
  </si>
  <si>
    <t>مهندسي هسته اي گرايش كاربرد پرتوها</t>
  </si>
  <si>
    <t>مهندسي هسته اي گرايش پرتو پزشكي</t>
  </si>
  <si>
    <t>مهندسي هسته اي گرايش راکتور</t>
  </si>
  <si>
    <t>دانشكده فناوری های نوین</t>
  </si>
  <si>
    <t>شهرسازي</t>
  </si>
  <si>
    <t>معماري</t>
  </si>
  <si>
    <t>هنر</t>
  </si>
  <si>
    <t>معماری</t>
  </si>
  <si>
    <t>مهندسي شهرسازي</t>
  </si>
  <si>
    <t>شهرسازي ـ برنامه ريزي شهري</t>
  </si>
  <si>
    <t>طراحي شهري</t>
  </si>
  <si>
    <t>برنامه ریزی منطقه ای</t>
  </si>
  <si>
    <t>مهندسي معماري</t>
  </si>
  <si>
    <t>معماری منظر</t>
  </si>
  <si>
    <t xml:space="preserve">ارتباط تصویری </t>
  </si>
  <si>
    <t>صنايع دستي</t>
  </si>
  <si>
    <t>فرش</t>
  </si>
  <si>
    <t>پژوهش هنر</t>
  </si>
  <si>
    <t>دانشكده اقتصاد، مدیریت و علوم اجتماعی</t>
  </si>
  <si>
    <t>جامعه شناسی</t>
  </si>
  <si>
    <t>علوم اجتماعي -جامعه شناسي</t>
  </si>
  <si>
    <t>علوم اجتماعي-جمعيت شناسي</t>
  </si>
  <si>
    <t>مطالعات زنان  گرايش زن در خانواده</t>
  </si>
  <si>
    <t>جامعه شناسي ـ تغييرات اجتماعي</t>
  </si>
  <si>
    <t>جامعه شناسي ـ مسايل اجتماعي ايران</t>
  </si>
  <si>
    <t>اقتصاد</t>
  </si>
  <si>
    <t>علوم اقتصادي</t>
  </si>
  <si>
    <t>برنامه ریزی سیستم های اقتصادی</t>
  </si>
  <si>
    <t>علوم اقتصادي – اقتصاد بخش عمومی</t>
  </si>
  <si>
    <t>علوم اقتصادي – اقتصاد بین الملل</t>
  </si>
  <si>
    <t>علوم اقتصادي – اقتصاد پولی</t>
  </si>
  <si>
    <t>مدیریت جهانگردی</t>
  </si>
  <si>
    <t>مديريت جهانگردي</t>
  </si>
  <si>
    <t>مدیریت هتل داری</t>
  </si>
  <si>
    <t>جغرافیا و برنامه ریزی روستایی</t>
  </si>
  <si>
    <t>جغرافیا</t>
  </si>
  <si>
    <t>حسابداری</t>
  </si>
  <si>
    <t>حسابداري</t>
  </si>
  <si>
    <t>مدیریت</t>
  </si>
  <si>
    <t>مديريت ـ بازرگاني</t>
  </si>
  <si>
    <t>مديريت ـ صنعتي</t>
  </si>
  <si>
    <t>مدیریت کسب  کار گرايش استراتژي</t>
  </si>
  <si>
    <t>مديريت صنعتي ـ توليد و عملیات</t>
  </si>
  <si>
    <t>مدیریت بازرگانی ـ بازاریابی</t>
  </si>
  <si>
    <t>مديريت صنعتی - تولید و عملیات</t>
  </si>
  <si>
    <t>دانشكده علوم تربیتی و روانشناسی</t>
  </si>
  <si>
    <t>آموزش کودکان استثنایی</t>
  </si>
  <si>
    <t>روانشناسي و اموزش كودكان استثنايي</t>
  </si>
  <si>
    <t>روانشناسی بالینی</t>
  </si>
  <si>
    <t>روانشناسی</t>
  </si>
  <si>
    <t>روانشناسي باليني</t>
  </si>
  <si>
    <t>علم اطلاعات و دانش شناسی</t>
  </si>
  <si>
    <t>علم اطلاعات و دانش شناسي</t>
  </si>
  <si>
    <t>علم اطلاعات و دانش شناسي گرايش علم سنجی</t>
  </si>
  <si>
    <t>مدیریت و برنامه ریزی آموزشی</t>
  </si>
  <si>
    <t>علوم تربيتي –مديريت وبرنامه ريزي آموزشي</t>
  </si>
  <si>
    <t>برنامه ريزي درسي</t>
  </si>
  <si>
    <t>مديريت آموزشي</t>
  </si>
  <si>
    <t>تربیت بدنی و علوم ورزشی</t>
  </si>
  <si>
    <t>تربيت بدني و علوم ورزشي</t>
  </si>
  <si>
    <t>روانشناسی تربیتی</t>
  </si>
  <si>
    <t>روانشناسي تربيتي</t>
  </si>
  <si>
    <t>آموزش و پرورش ابتدايي</t>
  </si>
  <si>
    <t>تاريخ و فلسفه آموزش و پرورش</t>
  </si>
  <si>
    <t>تاريخ و فلسفه تعليم و تربيت</t>
  </si>
  <si>
    <t>دانشکده کشاورزی</t>
  </si>
  <si>
    <t>دانشكده حقوق و علوم سیاسی</t>
  </si>
  <si>
    <t>دانشكده کشاورزی</t>
  </si>
  <si>
    <t>مهندسی گیاهپزشکی</t>
  </si>
  <si>
    <t>گیاهپزشکی</t>
  </si>
  <si>
    <t xml:space="preserve">بیماری شناسی گیاهی </t>
  </si>
  <si>
    <t>حشره شناسي كشاورزي</t>
  </si>
  <si>
    <t>بيماري شناسي گياهي</t>
  </si>
  <si>
    <t>علوم و صنایع غذایی</t>
  </si>
  <si>
    <t>علوم و مهندسی صنایع غذایی</t>
  </si>
  <si>
    <t>اقتصاد کشاورزی</t>
  </si>
  <si>
    <t>اقتصاد کشاورزي گرایش اقتصاد منابع طبیعی و محیط زیست</t>
  </si>
  <si>
    <t>اقتصاد کشاورزي گرایش سیاست و توسعه کشاورزی</t>
  </si>
  <si>
    <t>اقتصاد کشاورزي گرایش اقتصاد تولید و مدیریت واحد کشاورزی</t>
  </si>
  <si>
    <t>اقتصاد کشاورزي گرایش بازاریابی محصولات کشاورزی</t>
  </si>
  <si>
    <t>اقتصاد منابع طبيعي و محيط زيست</t>
  </si>
  <si>
    <t>مهندسی اقتصاد کشاورزی گرایش سیاست و توسعه کشاورزی</t>
  </si>
  <si>
    <t>مهندسی اقتصاد کشاورزی گرایش اقتصاد تولید و مدیریت واحدهای کشاورزی</t>
  </si>
  <si>
    <t>ترویج و آموزش کشاورزی</t>
  </si>
  <si>
    <t>ترویج و آموزش کشاورزی پایدار</t>
  </si>
  <si>
    <t>ترویج و آموزش کشاورزی پایدار گرایش زیست بوم انسانی کشاورزی</t>
  </si>
  <si>
    <t xml:space="preserve"> ترويج و آموزش كشاورزي گرايش ترويج كشاورزي پایدار و منابع طبیعی</t>
  </si>
  <si>
    <t>علوم و مهندسی باغبانی</t>
  </si>
  <si>
    <t>مهندسی علوم باغبانی</t>
  </si>
  <si>
    <t>علوم و مهندسی باغبانی گرایش درختان میوه</t>
  </si>
  <si>
    <t>علوم و مهندسی باغبانی گرایش تولید محصولات گلخانه ای</t>
  </si>
  <si>
    <t>علوم و مهندسی باغبانی گرایش اصلاح و بیوتکنولوژی گیاهان باغبانی</t>
  </si>
  <si>
    <t>مدیریت منابع خاک گرایش فیزیک و حفاظت خاک</t>
  </si>
  <si>
    <t>مدیریت منابع خاک گرایش منابع خاک و ارزیابی اراضی</t>
  </si>
  <si>
    <t>علوم دامی</t>
  </si>
  <si>
    <t>مهندسی علوم دامی</t>
  </si>
  <si>
    <t>مهندسی آب</t>
  </si>
  <si>
    <t>علوم و مهندسي آب</t>
  </si>
  <si>
    <t>علوم و مهندسی آب گرایش آبیاری و زهکشی</t>
  </si>
  <si>
    <t>علوم و مهندسی آب گرایش سازه هاي آبي</t>
  </si>
  <si>
    <t>علوم و مهندسی آب گرایش هواشناسي كشاورزي</t>
  </si>
  <si>
    <t>بیوتکنولوژی</t>
  </si>
  <si>
    <t>مهندسی تولید و ژنتیک گیاهی</t>
  </si>
  <si>
    <t>علوم و مهندسی محیط زیست</t>
  </si>
  <si>
    <t>مهندسی طبیعت</t>
  </si>
  <si>
    <t>ژنتیک و به نژادی گیاهی</t>
  </si>
  <si>
    <t>مهندسي مکانيک بيوسيستم گرايش طراحي و ساخت</t>
  </si>
  <si>
    <t>مهندسي مکانيک بيوسيستم گرايش فناوري پس از برداشت</t>
  </si>
  <si>
    <t>بيوتكنولوژي كشاورزي</t>
  </si>
  <si>
    <t>علوم انسانی</t>
  </si>
  <si>
    <t>دامپزشکی و کشاورزی</t>
  </si>
  <si>
    <t>جهانگردی</t>
  </si>
  <si>
    <t>برق</t>
  </si>
  <si>
    <t>کامپیوتر</t>
  </si>
  <si>
    <t>مهندسی کامپیوتر</t>
  </si>
  <si>
    <t>دانشکده پردیس بین الملل</t>
  </si>
  <si>
    <t>عنوان رشته</t>
  </si>
  <si>
    <t>مهندسي شيمي گرايش طراحی فرایند</t>
  </si>
  <si>
    <t>حقوق خصوصی</t>
  </si>
  <si>
    <t>فعالیت های فرهنگی</t>
  </si>
  <si>
    <t>ردیف</t>
  </si>
  <si>
    <t>علوم پایه</t>
  </si>
  <si>
    <t>پردیس بین الملل</t>
  </si>
  <si>
    <t>مدیریت برنامه ریزی،بودجه و تحول سازمانی</t>
  </si>
  <si>
    <t>روئسای دانشگاه شیراز از بدو تاسیس تا کنون</t>
  </si>
  <si>
    <t>سال</t>
  </si>
  <si>
    <t>دکتر ذبیح الله قریان</t>
  </si>
  <si>
    <t>1336-1340</t>
  </si>
  <si>
    <t>دکتر محمد علی مجتهدی</t>
  </si>
  <si>
    <t>1340-1341</t>
  </si>
  <si>
    <t>دکتر لطفعلی صورتگر</t>
  </si>
  <si>
    <t>1341-1343</t>
  </si>
  <si>
    <t>دکتر اسد الله علم</t>
  </si>
  <si>
    <t>1343-1347</t>
  </si>
  <si>
    <t>دکتر هوشنگ نهاوندی</t>
  </si>
  <si>
    <t>1347-1350</t>
  </si>
  <si>
    <t>دکتر فرهنگ مهر</t>
  </si>
  <si>
    <t>1350-1357</t>
  </si>
  <si>
    <t>دکتر امیر هوشنگ مهریار</t>
  </si>
  <si>
    <t>1358-1359</t>
  </si>
  <si>
    <t>دکتر حسن ظهور</t>
  </si>
  <si>
    <t>1359-1360</t>
  </si>
  <si>
    <t>دکتر مصطفی معین نجف آبادی</t>
  </si>
  <si>
    <t>1360-1362</t>
  </si>
  <si>
    <t>دکتر محمدرضا فرتوک زاده</t>
  </si>
  <si>
    <t>1362-1363</t>
  </si>
  <si>
    <t>دکتر رضا ملک زاده</t>
  </si>
  <si>
    <t>1363-1366</t>
  </si>
  <si>
    <t>دکتر عبدالحمید ریاضی</t>
  </si>
  <si>
    <t>1366-1368</t>
  </si>
  <si>
    <t>دکتر سید رضا قاضی</t>
  </si>
  <si>
    <t>1368-1371</t>
  </si>
  <si>
    <t>دکتر غلامحسین زمانی</t>
  </si>
  <si>
    <t>1371-1375</t>
  </si>
  <si>
    <t>دکتر محمد علی علیشاهی</t>
  </si>
  <si>
    <t>1375-1376</t>
  </si>
  <si>
    <t>دکتر محمود مصطفوی</t>
  </si>
  <si>
    <t>1376-1380</t>
  </si>
  <si>
    <t>دکتر مجید ارشاد لنگرودی</t>
  </si>
  <si>
    <t>1380-1384</t>
  </si>
  <si>
    <t>دکتر محمد هادی صادقی</t>
  </si>
  <si>
    <t>1384-1389</t>
  </si>
  <si>
    <t>دکتر محمد موذنی</t>
  </si>
  <si>
    <t>1389-1392</t>
  </si>
  <si>
    <t>1392-1395</t>
  </si>
  <si>
    <t>دکتر ابراهیم گشتاسبی راد</t>
  </si>
  <si>
    <t>1395-1396</t>
  </si>
  <si>
    <t>دکتر حمید نادگران</t>
  </si>
  <si>
    <t>دانشکده اقتصاد مدیریت و علوم اجتماعی</t>
  </si>
  <si>
    <t>معاونت آموزشی دانشگاه شیراز</t>
  </si>
  <si>
    <t>فناوری اطلاعات و ارتباطات</t>
  </si>
  <si>
    <t xml:space="preserve"> </t>
  </si>
  <si>
    <t>دانشکده مهندسی شیمی  نفت و گاز</t>
  </si>
  <si>
    <t xml:space="preserve"> دانشکده هنر و معماری</t>
  </si>
  <si>
    <t>الکترونیکی و بین الملل</t>
  </si>
  <si>
    <t>دانشیار</t>
  </si>
  <si>
    <t>استادیار</t>
  </si>
  <si>
    <t>مربی</t>
  </si>
  <si>
    <t>دانشکده مهندسی  مواد و عمران</t>
  </si>
  <si>
    <t>تعداد اعضای غیر هیات علمی</t>
  </si>
  <si>
    <t>تعداد کل اعضای غیر هیات علمی بر اساس نوع استخدام</t>
  </si>
  <si>
    <t>جمع کل دانشجو به تفکیک گروه آموزشی</t>
  </si>
  <si>
    <t>مرتبه</t>
  </si>
  <si>
    <t>*</t>
  </si>
  <si>
    <t>نسبت اعضای غیر هیات علمی به اعضای هیات علمی و دانشجویان</t>
  </si>
  <si>
    <t>غیر هیات علمی رسمی و پیمانی</t>
  </si>
  <si>
    <t>کل اعضای غیر هیات علمی</t>
  </si>
  <si>
    <t>هیات علمی</t>
  </si>
  <si>
    <t>دانشجویان</t>
  </si>
  <si>
    <t>نسبت اعضاي هيات  علمی به تفکیک مرتبه علمی</t>
  </si>
  <si>
    <t>نام و نام خانوادگی</t>
  </si>
  <si>
    <t>نسبت ها</t>
  </si>
  <si>
    <t xml:space="preserve">نسبت دانشجویان در مقاطع مختلف تحصیلی </t>
  </si>
  <si>
    <t>کل دانشجویان</t>
  </si>
  <si>
    <t>مقطع</t>
  </si>
  <si>
    <t>درصد بودجه تخصیص یافته نسبت به مصوب</t>
  </si>
  <si>
    <t xml:space="preserve">بودجه، هزینه ها و درآمدهای دانشگاه </t>
  </si>
  <si>
    <t>تسهیلات پژوهشی</t>
  </si>
  <si>
    <t>scopus</t>
  </si>
  <si>
    <r>
      <t>پژوهشکده</t>
    </r>
    <r>
      <rPr>
        <b/>
        <sz val="12"/>
        <color theme="1"/>
        <rFont val="B Nazanin"/>
        <charset val="178"/>
      </rPr>
      <t xml:space="preserve"> </t>
    </r>
  </si>
  <si>
    <r>
      <t>مراکز پژوهشی تحقیقاتی</t>
    </r>
    <r>
      <rPr>
        <b/>
        <sz val="12"/>
        <color theme="1"/>
        <rFont val="B Nazanin"/>
        <charset val="178"/>
      </rPr>
      <t xml:space="preserve"> </t>
    </r>
  </si>
  <si>
    <t xml:space="preserve"> پژوهشکده علوم اجتماعی</t>
  </si>
  <si>
    <t xml:space="preserve"> پژوهشكده نجوم، اختر فيزيك و فناوري ابزارهاي نجومي</t>
  </si>
  <si>
    <t xml:space="preserve"> پژوهشکده نانوتکنولوژی </t>
  </si>
  <si>
    <t>مطالعات تولیدمثل در گاوهای شیری پرتولید</t>
  </si>
  <si>
    <t xml:space="preserve"> پژوهشکده بیوتکنولوژی</t>
  </si>
  <si>
    <t>آب و محیط زیست</t>
  </si>
  <si>
    <t xml:space="preserve">پژوهشكده صنايع نفت و گاز فراساحلي </t>
  </si>
  <si>
    <t>پژوهشكده علوم و فنون هوا و دريا</t>
  </si>
  <si>
    <t>توسعه فرآیندهای پالایش گاز</t>
  </si>
  <si>
    <t>پژوهشکده ازدیاد برداشت از مخازن نفت و گاز</t>
  </si>
  <si>
    <t xml:space="preserve"> مرکز مطالعات راهبردی خلیج فارس</t>
  </si>
  <si>
    <t>تعداد مراکز رشد</t>
  </si>
  <si>
    <t>تعداد مراکز پژوهشی فعال ملی</t>
  </si>
  <si>
    <t>دانشكده مهندسي  مواد و عمران</t>
  </si>
  <si>
    <t xml:space="preserve">پردیس  بین الملل </t>
  </si>
  <si>
    <t xml:space="preserve">مطالعات منطقه اي </t>
  </si>
  <si>
    <t>علوم ورزشی</t>
  </si>
  <si>
    <t>جامعه شناسی اقتصاد و توسعه</t>
  </si>
  <si>
    <t>جامعه شناسي-سیاسی</t>
  </si>
  <si>
    <t>هتلداری</t>
  </si>
  <si>
    <t>گردشگری</t>
  </si>
  <si>
    <t>زبانهاي باستاني ایران</t>
  </si>
  <si>
    <t xml:space="preserve">برنامه ریزی توسعه منطقه ای </t>
  </si>
  <si>
    <t>مهندسي مواد گرايش جوشکاری</t>
  </si>
  <si>
    <t xml:space="preserve">مهندسي مواد و متالورژی </t>
  </si>
  <si>
    <t>مهندسی شیمی گرایش ترمو سینتیک و کاتالیست</t>
  </si>
  <si>
    <t>مهندسي شيمي گرايش فرایندهای جداسازی</t>
  </si>
  <si>
    <t>مهندسی سیستم های انرژی گرایش انرژی و محیط زیست</t>
  </si>
  <si>
    <t>مهندسي مكانيك گرايش طراحي كاربردي ارتعاشات و کنترل</t>
  </si>
  <si>
    <t xml:space="preserve">کارشناسی ارشد </t>
  </si>
  <si>
    <t xml:space="preserve">مهندسي فناوري اطلاعات </t>
  </si>
  <si>
    <t xml:space="preserve">حقوق </t>
  </si>
  <si>
    <t>مهندسي ابزار دقيق و اتوماسيون صنايع نفت</t>
  </si>
  <si>
    <t>تهیه و تدوین : مهندس هاله اسماعیلی شیرازی</t>
  </si>
  <si>
    <t xml:space="preserve">اعضای غیر هیات علمی رسمی بر اساس نوع مدرک </t>
  </si>
  <si>
    <t>جمع  کل ( رسمی )</t>
  </si>
  <si>
    <t xml:space="preserve">اعضای غیر هیات علمی پیمانی بر اساس نوع مدرک </t>
  </si>
  <si>
    <t>جمع  کل ( پیمانی )</t>
  </si>
  <si>
    <t xml:space="preserve">اعضای غیر هیات علمی قراردادی بر اساس نوع مدرک </t>
  </si>
  <si>
    <t>جمع  کل ( قراردادی)</t>
  </si>
  <si>
    <t>مدرک تحصیلی</t>
  </si>
  <si>
    <t>نسبت دانشجو به اعضاي هيات علمی به تفکیک مقطع تحصیلی</t>
  </si>
  <si>
    <t>تعداد کل دانشجویان</t>
  </si>
  <si>
    <t>دانشکده آموزش‌های الکترونیکی</t>
  </si>
  <si>
    <t>مقاله</t>
  </si>
  <si>
    <t xml:space="preserve"> تعداد کل مقالات علمی: SESS</t>
  </si>
  <si>
    <t>Nature Index</t>
  </si>
  <si>
    <t>تعداد مقالات نمایه شده در Nature &amp; Scince</t>
  </si>
  <si>
    <t>تعداد مقالات نمایه شده در سایر Nature Index</t>
  </si>
  <si>
    <t>تعداد مقالات نمایه شده در JCR TOP5%</t>
  </si>
  <si>
    <t>تعداد مقالات نمایه شده در JCR TOP50%</t>
  </si>
  <si>
    <t>تعداد مقالات نمایه شده در Q1</t>
  </si>
  <si>
    <t>تعداد مقالات نمایه شده در SJR</t>
  </si>
  <si>
    <t>تعداد مقالات در کنفرانس های معتبر ملی</t>
  </si>
  <si>
    <t>تعداد مقالات در کنفرانس های معتبر بین المللی</t>
  </si>
  <si>
    <t>تعداد/ سهم مقالات مشترك با ساير سازما نها</t>
  </si>
  <si>
    <t>تعداد/ سهم مقالات مشترك با ساير كشورها</t>
  </si>
  <si>
    <t>مقالات دارای دسترسی آزاد</t>
  </si>
  <si>
    <t>دسترسي آزاد طلايي: تعداد/ سهم مقالات دسترسي آزادي كه در مجلات دسترسي آزاد به چاپ رسيد ه اند</t>
  </si>
  <si>
    <t>دسترسي آزاد تركيبي: تعداد/ سهم مقالات دسترسي آزاد كه در مجلات داراي دسترسي محدود به چاپ رسيد ه اند</t>
  </si>
  <si>
    <t xml:space="preserve">دسترسي آزاد برنز: تعداد/ سهم مقالات دسترسي آزاد كه در مجلاتي چاپ ميشوند كه بر اساس سياست  نشريه و ناشر با تاخير به صورت دسترسي آزاد در اختيار خوانندگان قرار گيرد </t>
  </si>
  <si>
    <t>دسترسي آزاد سبز: تعداد/ سهم مقالاتي كه توسط نويسنده در مخازن سازماني ذخيره شده و قابل دسترس باشند</t>
  </si>
  <si>
    <t>دسترسي آزاد نامشخص: تعداد/ سهم مقالاتي كه وضعيت دسترسي آزاد آنها نامشخص مي باشد</t>
  </si>
  <si>
    <t>تعداد/ سهم مقالات مشترك با مسافتهاي جغرافيايي كوتاه(کمتر از 100 کیلومتر)</t>
  </si>
  <si>
    <t>تعداد/ سهم مقالات مشترك با  سافتهاي جغرافيايي طولاني( بیشتر از 5000کیلومتر)</t>
  </si>
  <si>
    <t>تعداد کل مقالات علمي پژوهشي با بيش از يک نويسنده (علوم پايه)</t>
  </si>
  <si>
    <t>تعداد کل مقالات علمي پژوهشي با بيش از يک نويسنده (علوم كشاورزي و دامپزشكي)</t>
  </si>
  <si>
    <t>تعداد کل مقالات علمي پژوهشي با بيش از يک نويسنده (علوم‌انساني و اجتماعي)</t>
  </si>
  <si>
    <t>تعداد کل مقالات علمي پژوهشي با بيش از يک نويسنده (فني و مهندسي)</t>
  </si>
  <si>
    <t>تعداد کل مقالات علمي پژوهشي با بيش از يک نويسنده (هنر و معماري)</t>
  </si>
  <si>
    <t>استنادات</t>
  </si>
  <si>
    <t xml:space="preserve"> ميانگين استنادی به توليدات علمي دانشگاه CCP</t>
  </si>
  <si>
    <t>تنوع جنسیتی</t>
  </si>
  <si>
    <t>تعداد نويسندگان مقالات دانشگاه با جنسيت مرد</t>
  </si>
  <si>
    <t>تعداد نويسندگان مقالات دانشگاه با جنسيت زن</t>
  </si>
  <si>
    <t>تعداد دانشمندان پر استناد بین المللی یک درصدبرتر جهان در WoS</t>
  </si>
  <si>
    <t>تعداد محققین با شاخص بين المللي اچ (H) بالای بیست</t>
  </si>
  <si>
    <t>نوع مقاله</t>
  </si>
  <si>
    <t xml:space="preserve"> طرح ها و قراردادهای تحقیقاتی</t>
  </si>
  <si>
    <t>تعداد کنفرانسها و همایشهای مشترک دانشگاه در سطح ملی</t>
  </si>
  <si>
    <t>تعداد کنفرانسها و همایشهای مشترک دانشگاه در سطح بین المللی</t>
  </si>
  <si>
    <t>پژوهشکده ها و ....</t>
  </si>
  <si>
    <t>مقدار</t>
  </si>
  <si>
    <t>شاخص</t>
  </si>
  <si>
    <t>اسامی کانون های فرهنگی،هنری و اجتماعی</t>
  </si>
  <si>
    <t>زبان و ادبیات فارسی گرایش ادبیات عامه</t>
  </si>
  <si>
    <t>الهيات ومعارف اسلامي گرايش فلسفه و کلام  اسلامي</t>
  </si>
  <si>
    <t>جهانگردي</t>
  </si>
  <si>
    <t>اقتصاد اسلامی</t>
  </si>
  <si>
    <t>مدیریت دولتی - توسعه منابع انسانی</t>
  </si>
  <si>
    <t>فيزيولوژ ي ورزشي گرایش تغذیه ورزشی</t>
  </si>
  <si>
    <t>زيست شناسي گیاهی</t>
  </si>
  <si>
    <t>زیست شناسی جانوری</t>
  </si>
  <si>
    <t>آمار ریاضی</t>
  </si>
  <si>
    <t>ریاضی کاربردی گرایش بهینه سازی</t>
  </si>
  <si>
    <t>زیست شناسی گياهي گرايش فيزيولوژي</t>
  </si>
  <si>
    <t>زیست شناسی گياهي گرايش سيستماتيك وبوم شناسی</t>
  </si>
  <si>
    <t>رياضي كاربردي گرایش آنالیز عددی</t>
  </si>
  <si>
    <t>زیست شناسی گیاهی -فیزیولوژی</t>
  </si>
  <si>
    <t xml:space="preserve">بیهوشی و مراقبت های اولیه </t>
  </si>
  <si>
    <t>بهداشت و بيماري هاي طيور</t>
  </si>
  <si>
    <t>علوم و مهندسی صنایع غذایی گرایش  فناوری مواد غذایی</t>
  </si>
  <si>
    <t>علوم و مهندسی صنایع غذایی گرایش شیمی مواد غذایی</t>
  </si>
  <si>
    <t>اگروتکنولوژی گرایش اکولوژی گیاهان زراعی</t>
  </si>
  <si>
    <t>اگروتکنولوژی گرایش علوم علف های  هرز</t>
  </si>
  <si>
    <t>اگروتکنولوژی گرایش فیزیولوزی گیاهان زراعی</t>
  </si>
  <si>
    <t xml:space="preserve"> علوم و مهندسی  صنایع غذایی گرایش زیست فناوری مواد غذایی</t>
  </si>
  <si>
    <t>مديريت منابع خاک گرايش منابع خاک و ارزيابي اراضي</t>
  </si>
  <si>
    <t>مديريت منابع خاک گرايش فيزيک و حفاظت خاک</t>
  </si>
  <si>
    <t>مديريت حاصل خيزي و زيست فناوري خاک گرايش بيولوژي و بيوتکنولوژي خاک</t>
  </si>
  <si>
    <t>مديريت حاصل خيزي و زيست فناوري خاک گرايش شيمي حاصل خيزي خاک و تغذيه گياه</t>
  </si>
  <si>
    <t>مهندسی عمران-مدیریت منابع آب</t>
  </si>
  <si>
    <t>مهندسي عمران  ـ ژئونکنیک</t>
  </si>
  <si>
    <t>مهندسی مکانیک - طراحی کاربردی - مکانیک جامدات</t>
  </si>
  <si>
    <t xml:space="preserve">  برق</t>
  </si>
  <si>
    <t xml:space="preserve">آموزش زبان انگلیسی </t>
  </si>
  <si>
    <t xml:space="preserve">زبان و ادبیات انگلیسی </t>
  </si>
  <si>
    <t xml:space="preserve">جامعه شناسی </t>
  </si>
  <si>
    <t>روانشناسی وآموزش کودکان استثنایی</t>
  </si>
  <si>
    <t>مهندسی هسته ای (راکتور - پرتو - کاربرد پرتوها)</t>
  </si>
  <si>
    <t xml:space="preserve">مدیریت آموزشی </t>
  </si>
  <si>
    <t xml:space="preserve">مهندسی برق - مخابرات </t>
  </si>
  <si>
    <t xml:space="preserve">برنامه ریزی درسی </t>
  </si>
  <si>
    <t xml:space="preserve">حقوق بین الملل </t>
  </si>
  <si>
    <t xml:space="preserve">حقوق جزا وجرم شناسی </t>
  </si>
  <si>
    <t xml:space="preserve">حقوق عمومی </t>
  </si>
  <si>
    <t xml:space="preserve">روانشناسی بالینی </t>
  </si>
  <si>
    <t xml:space="preserve">روانشناسی تربیتی </t>
  </si>
  <si>
    <t xml:space="preserve">علوم و مهندسی آب </t>
  </si>
  <si>
    <t>مهندسی پزشکی (بیو الکتریک )</t>
  </si>
  <si>
    <t xml:space="preserve">تاریخ و فلسفه آموزش و پرورش </t>
  </si>
  <si>
    <t xml:space="preserve">حسابداری </t>
  </si>
  <si>
    <t xml:space="preserve">فیزیولوژی </t>
  </si>
  <si>
    <t xml:space="preserve">علوم سیاسی </t>
  </si>
  <si>
    <t>مهندسی برق (الکترونیک - افزاره های میکرو نانو الکترونیک )</t>
  </si>
  <si>
    <t xml:space="preserve">پژوهش هنر </t>
  </si>
  <si>
    <t xml:space="preserve">فلسفه و کلام اسلامی </t>
  </si>
  <si>
    <t>مدیریت بازرگانی</t>
  </si>
  <si>
    <t>علوم قرآن و احادیث</t>
  </si>
  <si>
    <t>مطالعات زنان</t>
  </si>
  <si>
    <t>طراحی شهری</t>
  </si>
  <si>
    <t xml:space="preserve">مهندسی مواد و متالوژی </t>
  </si>
  <si>
    <t xml:space="preserve">مهندسی شیمی </t>
  </si>
  <si>
    <t xml:space="preserve">بهداشت مواد غذایی </t>
  </si>
  <si>
    <t xml:space="preserve">بیوتکنولوژی کشاورزی - گیاهی </t>
  </si>
  <si>
    <t xml:space="preserve">بیوتکنولوژی کشاورزی </t>
  </si>
  <si>
    <t>مهندسی برق (قدرت -و کنترل)</t>
  </si>
  <si>
    <t xml:space="preserve">بیماری های داخلی دامهای بزرگ </t>
  </si>
  <si>
    <t xml:space="preserve">باکتری شناسی </t>
  </si>
  <si>
    <t xml:space="preserve">فارماکولوژی </t>
  </si>
  <si>
    <t xml:space="preserve">بافت شناسی مقایسه ای </t>
  </si>
  <si>
    <t xml:space="preserve">علوم و قرآن و حدیث </t>
  </si>
  <si>
    <t>دکتری تخصصی</t>
  </si>
  <si>
    <t>آناتومي و جنين شناسي مقايسه اي</t>
  </si>
  <si>
    <t xml:space="preserve">مطالعات معماری ایران </t>
  </si>
  <si>
    <t>مهندسی مخابرات و الکترونیک</t>
  </si>
  <si>
    <t xml:space="preserve"> زبان و ادبيات انگليسي</t>
  </si>
  <si>
    <t xml:space="preserve">آموزش زبان عربی </t>
  </si>
  <si>
    <t xml:space="preserve">علم اطلاعات و دانش شناسي  </t>
  </si>
  <si>
    <t xml:space="preserve">فيزيولوژ ي ورزشي </t>
  </si>
  <si>
    <t xml:space="preserve">رفتار حركتي </t>
  </si>
  <si>
    <t>فلسفه تعلیم و تربیت</t>
  </si>
  <si>
    <t>مهندسی برق گرایش مخابرات سیستم</t>
  </si>
  <si>
    <t>مهندسی برق گرایش مخابرات میدان و موج</t>
  </si>
  <si>
    <t>مهندسی برق – مدارهای مجتمع الکترونیک</t>
  </si>
  <si>
    <t>مهندسي برق-مخابرات ميدان و موج</t>
  </si>
  <si>
    <t>جمعیت شناسی</t>
  </si>
  <si>
    <t>مدیریت جهانگردی -بازاریابی</t>
  </si>
  <si>
    <t>گراف و ترکیبات</t>
  </si>
  <si>
    <t>معادلات دیفرانسیل و سیستمهای دینامیکی</t>
  </si>
  <si>
    <t>زيست شناسي گياهي گرايش سلولي تكويني</t>
  </si>
  <si>
    <t>فيزيك گرايش  هسته اي</t>
  </si>
  <si>
    <t>فيزيك گرايش اپتيك و ليزر</t>
  </si>
  <si>
    <t>فيزيك گرايش اتمي</t>
  </si>
  <si>
    <t>فیزیک آماری و سامانه های پیچیده</t>
  </si>
  <si>
    <t>فيزيك گرايش نجوم و اخترفيزيك</t>
  </si>
  <si>
    <t>فيزيك گرايش گرانش و  کیهان شناسی</t>
  </si>
  <si>
    <t>فيزيك گرايش ذرات بنيادي وانرژي بالا</t>
  </si>
  <si>
    <t>فيزيك گرايش ذرات بنيادي  و نظریه میدان ها</t>
  </si>
  <si>
    <t>مهندسي عمران-ژئوتکنیک</t>
  </si>
  <si>
    <t>مهندسي مواد  گرايش سراميك</t>
  </si>
  <si>
    <t>مهندسي عمران ـ مدیریت منابع اب</t>
  </si>
  <si>
    <t xml:space="preserve"> بیوتکنولوژی کشاورزی</t>
  </si>
  <si>
    <t>علوم دامی گرایش ژنتیک و اصلاح دام و طیور</t>
  </si>
  <si>
    <t>علوم دامی گرایش فیزیولوژی دام و طیور</t>
  </si>
  <si>
    <t>علوم دامی گرایش تغذیه دام</t>
  </si>
  <si>
    <t>علوم دامی گرایش تغذیه طیور</t>
  </si>
  <si>
    <t xml:space="preserve">علوم و مهندسی مرتع  گرایش گیاهان دارویی  و صنعتی </t>
  </si>
  <si>
    <t>مهندسی اقتصاد کشاورزی گرایش اقتصاد منابع طبیعی و محیط زیست</t>
  </si>
  <si>
    <t>علوم و مهندسی باغبانی گرایش فیزیولوژی تولید و پس از برداشت گیاهان باغبانی</t>
  </si>
  <si>
    <t>علوم دامي فيزيولوژي دام و طیور</t>
  </si>
  <si>
    <t>علوم و مهندسي آب گرایش هواشناسی کشاورزی</t>
  </si>
  <si>
    <t>مهندسي مكانيك بيوسيستم گرايش فناوري پس از برداشت</t>
  </si>
  <si>
    <t>مهندسي مكانيك بيوسيستم گرايش طراحی ماشين هاي كشاورزي</t>
  </si>
  <si>
    <t>مدیریت منابع خاک</t>
  </si>
  <si>
    <t>مدیریت حاصلخیزی و زیست فناوری خاک</t>
  </si>
  <si>
    <t>علوم و مهندسی خاک</t>
  </si>
  <si>
    <t>مهندسی کشاورزی و منابع طبیعی دارارب</t>
  </si>
  <si>
    <t>مرکز آموزش عالی آباده</t>
  </si>
  <si>
    <t>تعداد شرکتهای فعال دانشگاهی در پارک علم و فن آوری</t>
  </si>
  <si>
    <t xml:space="preserve">کشاورزي و منابع طبيعي داراب </t>
  </si>
  <si>
    <t xml:space="preserve">-دفتر فناور بهداشت و بیماری­های آبزیان </t>
  </si>
  <si>
    <t>دفتر فناور</t>
  </si>
  <si>
    <t>مرکز پژوهشی تحول در علوم انسانی</t>
  </si>
  <si>
    <t>مرکز پژوهشی بینایی هوشمند ماشین</t>
  </si>
  <si>
    <t>مرکز پژوهشی هویت ایرانیان</t>
  </si>
  <si>
    <t>انجمن اسلامی دانشجویان</t>
  </si>
  <si>
    <t>جامعه اسلامی دانشجویان</t>
  </si>
  <si>
    <t>اطلاعات مربوط به خدمات دانشجویی</t>
  </si>
  <si>
    <t>منابع طبیعی دارارب</t>
  </si>
  <si>
    <r>
      <t xml:space="preserve">تعداد مقالات نمایه شده در WoS(MasterList) </t>
    </r>
    <r>
      <rPr>
        <b/>
        <sz val="11"/>
        <color rgb="FF950CA0"/>
        <rFont val="B Nazanin"/>
        <charset val="178"/>
      </rPr>
      <t>(</t>
    </r>
    <r>
      <rPr>
        <b/>
        <sz val="9"/>
        <color rgb="FF950CA0"/>
        <rFont val="B Nazanin"/>
        <charset val="178"/>
      </rPr>
      <t>ISI)</t>
    </r>
  </si>
  <si>
    <t>تعداد مقالات نمایه شده در هسته اصلی WoS</t>
  </si>
  <si>
    <t>تعداد مقالات کنفرانسی دانشگاه شیراز نمایه شده در WoS</t>
  </si>
  <si>
    <t>تعداد مقالات نمایه شده در JCR</t>
  </si>
  <si>
    <r>
      <t xml:space="preserve">تعداد مقالات نمایه شده در JCR TOP </t>
    </r>
    <r>
      <rPr>
        <sz val="11"/>
        <color rgb="FF0070C0"/>
        <rFont val="B Nazanin"/>
        <charset val="178"/>
      </rPr>
      <t>1%</t>
    </r>
  </si>
  <si>
    <r>
      <t xml:space="preserve">تعداد مقالات نمایه شده در JCR TOP </t>
    </r>
    <r>
      <rPr>
        <sz val="11"/>
        <color theme="1"/>
        <rFont val="B Nazanin"/>
        <charset val="178"/>
      </rPr>
      <t>10%</t>
    </r>
  </si>
  <si>
    <t>تعداد مقالات داغ Hot Paper</t>
  </si>
  <si>
    <t>تعداد مقالات پر استناد Highly Cited Papers</t>
  </si>
  <si>
    <t>تعداد کل مقالات نمایه شده در Scopus</t>
  </si>
  <si>
    <t>H ایندکس کل دانشگاه بر اساس SCOPUS</t>
  </si>
  <si>
    <t>تعداد کل مقالات در مجلات علمی پژوهشی داخلی</t>
  </si>
  <si>
    <t>تعداد مقالات در کنفرانس های معتبر داخلی و خارجی(ملی منطقه ای بین المللی)</t>
  </si>
  <si>
    <r>
      <t>تعداد مستندات علمي دانشگاه در پايگاه اطلاعاتی</t>
    </r>
    <r>
      <rPr>
        <sz val="10"/>
        <color rgb="FF000000"/>
        <rFont val="B Nazanin"/>
        <charset val="178"/>
      </rPr>
      <t xml:space="preserve"> Pubmed</t>
    </r>
  </si>
  <si>
    <r>
      <t>تعداد مستندات علمي دانشگاه در پايگاه اطلاعاتی</t>
    </r>
    <r>
      <rPr>
        <sz val="10"/>
        <color rgb="FF000000"/>
        <rFont val="B Nazanin"/>
        <charset val="178"/>
      </rPr>
      <t xml:space="preserve"> ACS</t>
    </r>
  </si>
  <si>
    <r>
      <t>تعداد مستندات علمي دانشگاه در پايگاه اطلاعاتی</t>
    </r>
    <r>
      <rPr>
        <sz val="10"/>
        <color rgb="FF000000"/>
        <rFont val="B Nazanin"/>
        <charset val="178"/>
      </rPr>
      <t xml:space="preserve"> Sage</t>
    </r>
  </si>
  <si>
    <t>تعداد مقالات مشترک سالانه نمایه شده در WoSبا صد دانشگاه برتر رتبه بندی Times</t>
  </si>
  <si>
    <r>
      <t xml:space="preserve">تعداد مقالات مشترک سالانه نمایه شده در </t>
    </r>
    <r>
      <rPr>
        <sz val="11"/>
        <color theme="1"/>
        <rFont val="B Nazanin"/>
        <charset val="178"/>
      </rPr>
      <t>WoSبا صد و یک تا سیصد  دانشگاه برتر رتبه بندی Times</t>
    </r>
  </si>
  <si>
    <t>تعداد کل مقالات منتشر شده با همکاری سایر دانشگاه های بین المللی</t>
  </si>
  <si>
    <r>
      <t xml:space="preserve">تعداد ارجاعات سالانه از همه مقالات در دو نشریه  </t>
    </r>
    <r>
      <rPr>
        <sz val="11"/>
        <color theme="1"/>
        <rFont val="B Nazanin"/>
        <charset val="178"/>
      </rPr>
      <t>Nature &amp; Science</t>
    </r>
  </si>
  <si>
    <r>
      <t xml:space="preserve">معکوس رتبه دانشگاه در تعداد مدارک (ضریب2) و استنادات (ضریب 3) در رتبه بندی </t>
    </r>
    <r>
      <rPr>
        <sz val="11"/>
        <color theme="1"/>
        <rFont val="B Nazanin"/>
        <charset val="178"/>
      </rPr>
      <t>ESI</t>
    </r>
  </si>
  <si>
    <t xml:space="preserve">رتبه دانشگاه شیراز در نظام رتبه بندی تایمز </t>
  </si>
  <si>
    <t>رتبه دانشگاه شیراز در نظام رتبه بندی شانگهای</t>
  </si>
  <si>
    <t xml:space="preserve">رتبه دانشگاه شیراز در نظام رتبه بندی کیو. اس. </t>
  </si>
  <si>
    <t xml:space="preserve">رتبه دانشگاه شیراز در نظام رتبه بندی لایدن </t>
  </si>
  <si>
    <t xml:space="preserve">رتبه دانشگاه شیراز در نظام رتبه بندی گرین متریک   </t>
  </si>
  <si>
    <t>رتبه دانشگاه شیراز در نظام رتبه بندی سایماگو</t>
  </si>
  <si>
    <t>امتیاز در رتبه بندی دانشگاه های سبز در رتبه بندی گرین متریک</t>
  </si>
  <si>
    <t xml:space="preserve"> امتیاز در شهرت علمی دانشگاه از نظام رتبه بندی QS     </t>
  </si>
  <si>
    <t xml:space="preserve"> امتیاز در شهرت بازار کار از نظام رتبه بندی QS</t>
  </si>
  <si>
    <t>شهرت علمی دانشگاه در سطح بین المللی (میزان استفاده تولیدات پژوهشی دانشگاه در سطح بین الملل)</t>
  </si>
  <si>
    <t>امتیاز دانشگاه در حوزه آموزش از نظام رتبه بندی تایمز</t>
  </si>
  <si>
    <t>امتیاز دانشگاه در حوزه پژوهش(حجم،درآمد، شهرت و تحقیقات) از نظام رتبه بندی تایمز</t>
  </si>
  <si>
    <t>امتیاز دانشگاه در حوزه استنادها در رتبه بندی تایمز(تاثیر پژوهش) از نظام رتبه بندی تایمز</t>
  </si>
  <si>
    <t xml:space="preserve"> امتیاز درحوزه وجهه بین المللی(اعضای هیات علمی، دانشجویان و پژوهش) از نظام رتبه بندی تایمز</t>
  </si>
  <si>
    <t>امتیاز دانشگاه در حوزه درآمد صنعتی(انتقال دانش)  از نظام رتبه بندی تایمز</t>
  </si>
  <si>
    <t>مجله</t>
  </si>
  <si>
    <r>
      <t>تعداد مجلات علمی پژوهشی</t>
    </r>
    <r>
      <rPr>
        <vertAlign val="superscript"/>
        <sz val="13"/>
        <color theme="1"/>
        <rFont val="B Nazanin"/>
        <charset val="178"/>
      </rPr>
      <t xml:space="preserve"> </t>
    </r>
    <r>
      <rPr>
        <sz val="13"/>
        <color theme="1"/>
        <rFont val="B Nazanin"/>
        <charset val="178"/>
      </rPr>
      <t>(فارسی ، انگلیسی و عربی)</t>
    </r>
  </si>
  <si>
    <t>تعداد مجلات نمایه شده در WoS</t>
  </si>
  <si>
    <t>تعداد مجلات ملی نمایه شده درISC</t>
  </si>
  <si>
    <t>تعداد نشريات مشترک دانشگاه و مؤسسات خارجي</t>
  </si>
  <si>
    <r>
      <t>شاخص بين المللي اچ</t>
    </r>
    <r>
      <rPr>
        <sz val="10.5"/>
        <color rgb="FF000000"/>
        <rFont val="B Nazanin"/>
        <charset val="178"/>
      </rPr>
      <t xml:space="preserve"> (H)( </t>
    </r>
    <r>
      <rPr>
        <b/>
        <sz val="10.5"/>
        <color rgb="FF000000"/>
        <rFont val="B Nazanin"/>
        <charset val="178"/>
      </rPr>
      <t>مجلات به تفکیک ذکر شود)</t>
    </r>
  </si>
  <si>
    <t>iranian journal of science and technology, transaction a: science</t>
  </si>
  <si>
    <t>iranian journal of science and technology, transactions of civil engineering</t>
  </si>
  <si>
    <t>iranian journal of science and technology, transactions of electrical engineering</t>
  </si>
  <si>
    <t>iranian journal of science and technology, transactions of mechanical engineering</t>
  </si>
  <si>
    <t>iranian journal of veterinary research, shiraz university</t>
  </si>
  <si>
    <t>molecular biology research communications</t>
  </si>
  <si>
    <t>کتاب ترجمه</t>
  </si>
  <si>
    <t xml:space="preserve"> تعداد کتاب ترجمه ای توسط هیات علمی</t>
  </si>
  <si>
    <t xml:space="preserve"> تعداد کتاب ترجمه ای به زبان خارجی</t>
  </si>
  <si>
    <t>کتاب مشترک</t>
  </si>
  <si>
    <t>تعداد كتاب‌هاي منتشر شده اعضاي هيئت علمي با مشارکت پژوهشگران خارجي</t>
  </si>
  <si>
    <t xml:space="preserve"> تعداد کتب تألیفی به زبان های خارجی</t>
  </si>
  <si>
    <t>کل کتاب منتشر شده</t>
  </si>
  <si>
    <t>1396 - 1400</t>
  </si>
  <si>
    <t>مدیریت کارآفرینی- کسب و کار الکترونیکی</t>
  </si>
  <si>
    <t>مدیریت دولتی- گرایش مدیریت منابع انسانی</t>
  </si>
  <si>
    <t xml:space="preserve">روابط بین الملل </t>
  </si>
  <si>
    <t xml:space="preserve"> درآمد اختصاصی دانشگاه از محل قراردادهای خاتمه یافته(قرارداد با صنعت و جامعه )</t>
  </si>
  <si>
    <t xml:space="preserve"> درآمد اختصاصی  پژوهشی </t>
  </si>
  <si>
    <t>اعتبارات هزينه شده براي طرحهاي پژوهشي در حوزه‌هاي علمي اولويت‌دار نقشه جامع علمي کشور(كشاورزي و دامپزشكي)</t>
  </si>
  <si>
    <t>اعتبارات هزينه شده براي طرحهاي پژوهشي در حوزه‌هاي علمي اولويت‌دار نقشه جامع علمي کشور(سلامت)</t>
  </si>
  <si>
    <t>اعتبارات هزينه شده براي طرحهاي پژوهشي در حوزه‌هاي علمي اولويت‌دار نقشه جامع علمي کشور(علوم انساني و معارف اسلامي)</t>
  </si>
  <si>
    <t>اعتبارات هزينه شده براي طرحهاي پژوهشي در حوزه‌هاي علمي اولويت‌دار نقشه جامع علمي کشور(علوم پايه و کاربردي)</t>
  </si>
  <si>
    <t>اعتبارات هزينه شده براي طرحهاي پژوهشي در حوزه‌هاي علمي اولويت‌دار نقشه جامع علمي کشور(فني و مهندسي)</t>
  </si>
  <si>
    <t>اعتبارات هزينه شده براي طرحهاي پژوهشي در حوزه‌هاي علمي اولويت‌دار نقشه جامع علمي کشور(هنر و معماري)</t>
  </si>
  <si>
    <t>میزان اعتبارات جذب شده برای طرحهای پژوهشی (میلیارد ریال)</t>
  </si>
  <si>
    <t>كل اعتبارات هزينه شده براي پدافند غيرعامل</t>
  </si>
  <si>
    <t>كل اعتبارات هزينه شده براي کرسي‌هاي نظريه‌پردازي</t>
  </si>
  <si>
    <t>كل اعتبارات هزينه شده به عنوان گرنت</t>
  </si>
  <si>
    <t>میزان اعتبارات طرح کارایی اعضای هیئت علمی(میلیون ریال)</t>
  </si>
  <si>
    <t>كل اعتبارات هزينه شده به عنوان گرنت پژوهشهاي دانشجويي</t>
  </si>
  <si>
    <t>میزان سرمایه گذاری خارجی جذب شده جهت توسعه زیر ساخت های پژوهشی</t>
  </si>
  <si>
    <t>تعداد کل طرح‌هاي تحقیقاتی کاربردی تقاضا محور داخلی</t>
  </si>
  <si>
    <t>تعداد طرح‌هاي تحقيقاتي خصوصي</t>
  </si>
  <si>
    <t>تعداد طرح‌هاي تحقيقاتي دولتي</t>
  </si>
  <si>
    <t>تعداد طرح‌هاي تحقيقاتي کاربردی تقاضا محور خارجی</t>
  </si>
  <si>
    <t>تعداد قراردادهای داخلی</t>
  </si>
  <si>
    <t>تعداد قراردادهای بین المللی</t>
  </si>
  <si>
    <t>تعداد قراردادهای برون دانشگاهی منعقده با بخش های صنعتی و خدماتی</t>
  </si>
  <si>
    <t>تعداد طرح‌هاي تحقيقاتي با بيش از يک مجري در دانشگاه</t>
  </si>
  <si>
    <t>تعداد طرح‌هاي تحقيقاتي، رساله و پايان نامه هاي داراي کد اخلاق پژوهشي</t>
  </si>
  <si>
    <t xml:space="preserve">تعداد پروژه های پژوهشی مساله محور ملی خاتمه یافته (طرح های کلان ملی) (مورد تایید شورای عتف) </t>
  </si>
  <si>
    <t>تعداد طرح پژوهشی و طرح تحقیقاتی مشترک داخلی</t>
  </si>
  <si>
    <t>تعداد تفاهم نامه های پژوهشی داخلی</t>
  </si>
  <si>
    <t xml:space="preserve">تعداد تفاهم نامه های همکاری علمی با دانشگاه ها و مراکز معتبر علمی خارج از کشور( بین المللی) </t>
  </si>
  <si>
    <t>تعداد پروژه های مشترک تحقیقاتی با اساتید و محققان دانشگاه ها و مراکز علمی خارج از کشور</t>
  </si>
  <si>
    <r>
      <t xml:space="preserve">تعداد پروژه های مشترک با دویست دانشگاه برتر در فهرست </t>
    </r>
    <r>
      <rPr>
        <sz val="11"/>
        <color theme="1"/>
        <rFont val="B Nazanin"/>
        <charset val="178"/>
      </rPr>
      <t>QS</t>
    </r>
  </si>
  <si>
    <t>سرانه درآمد تحقیقاتی دانشگاه</t>
  </si>
  <si>
    <t>فرصت مطالعاتی</t>
  </si>
  <si>
    <t>تعداد فرصت های مطالعاتی  برای اعضای هيأت علمی در جامعه و صنعت</t>
  </si>
  <si>
    <t>درآمد و اعتبارات /ريال</t>
  </si>
  <si>
    <t xml:space="preserve">مهندسي برق </t>
  </si>
  <si>
    <t xml:space="preserve">کارشناسی حقوق </t>
  </si>
  <si>
    <t>ادبیات فارسی</t>
  </si>
  <si>
    <t>مهندسی عمران (اب - سازه - ژئوتکنیک - محیط- مکانیک خاک و پی و.. )</t>
  </si>
  <si>
    <t>مهندسی کامپیوتر(هوش - کامپیوتر - امنیت اطلاعات - نرم افزار - رایانش امن-مهندسی فناوری اطلاعات -گرایش مدیریت سیستم اطلاعات )</t>
  </si>
  <si>
    <t>شهرسازی (برنامه ریزی منطقه ای -برنامه ریزی شهری )</t>
  </si>
  <si>
    <t>نانو فناوری (گرایش نانو الکترونیک)</t>
  </si>
  <si>
    <t>مهندسی شیمی (طراحی فرایند - فراوری گاز  - مهندسی شیمی- نانو فناوری )</t>
  </si>
  <si>
    <t>علوم اجتماعی گرایش جمعیت شناسی -گرایش برنامه ریزی توسعه منطقه ای</t>
  </si>
  <si>
    <t>مطالعات منطقه ای (کلیه گرایش ها)</t>
  </si>
  <si>
    <t>مدیریت کسب و کار (MBA) -کلیه گرایش ها</t>
  </si>
  <si>
    <t>تاریخ(کلیه گرایش ها)</t>
  </si>
  <si>
    <t>علوم مهندسی صنایع غذایی (کلیه گرایش ها)</t>
  </si>
  <si>
    <t>علوم اقتصادی -گرایش اقتصاد نظری</t>
  </si>
  <si>
    <t>مهندسی کشاورزی - آبیاری و زهکشی -اصلاح نباتات- مبارزه با علف های هرز-علوم باغبانی</t>
  </si>
  <si>
    <t>فیزیولوژی ورزشی (همه گرایش ها)</t>
  </si>
  <si>
    <t>مهندسی برق- قدرت کلیه شاخه ها</t>
  </si>
  <si>
    <t>علوم تربیتی (آموزش وپرورش ابتدایی)</t>
  </si>
  <si>
    <t>مدیریت صنعتی(تولید وعملیات)</t>
  </si>
  <si>
    <t>مدیریت جهانگردی(بازاریابی جهانگردی)</t>
  </si>
  <si>
    <t>روابط بین الملل</t>
  </si>
  <si>
    <t>آموزش زبان عربی</t>
  </si>
  <si>
    <t>مدیریت دولتی گرایش توسعه منابع انسانی</t>
  </si>
  <si>
    <t xml:space="preserve">زبان های باستانی ایران </t>
  </si>
  <si>
    <t>مهندسی کامپیوتر- کلیه گرایش ها</t>
  </si>
  <si>
    <t>مهندسی هسته ای- کلیه گرایش ها</t>
  </si>
  <si>
    <t>مهندسی نفت -کلیه گرایش ها</t>
  </si>
  <si>
    <t>علوم اقتصادی -کلیه گرایش ها</t>
  </si>
  <si>
    <t>علوم سیاسی -کلیه گرایش ها</t>
  </si>
  <si>
    <t>جامعه شناسی-کلیه گرایش ها</t>
  </si>
  <si>
    <t>تاریخ-کلیه گرایش ها</t>
  </si>
  <si>
    <t>فیزیولوژی ورزشی-کلیه گرایش ها</t>
  </si>
  <si>
    <t>زبان و ادبیات فارسی -کلیه گرایش</t>
  </si>
  <si>
    <t>زبانشناسی -کلیه گرایش ها</t>
  </si>
  <si>
    <t>زبان انگلیسی-آموزش زبان انگلیسی</t>
  </si>
  <si>
    <t xml:space="preserve"> فلسفه تعلیم و تربیت </t>
  </si>
  <si>
    <t>مدیریت صنعتی-تولید وعملیات</t>
  </si>
  <si>
    <t>فقه ومبانی حقوق اسلامی</t>
  </si>
  <si>
    <t>آمار ریاضی- احتمال</t>
  </si>
  <si>
    <t>علوم باغبانی- میوه کاری</t>
  </si>
  <si>
    <t>مهندسي اقتصاد کشاورزي</t>
  </si>
  <si>
    <t>مهندسی ترویج و آموزش کشاورزی پایدار</t>
  </si>
  <si>
    <t>تولید و ژنتیک گیاهی</t>
  </si>
  <si>
    <t>علوم و مهندسی محیط زیست گرایش مدیریت و حفاظت تنوع زیستی</t>
  </si>
  <si>
    <t>علوم و مهندسی محیط زیست گرایش آلودگی محیط زیست</t>
  </si>
  <si>
    <t>فيزيك گرايش اپتيك وليزر</t>
  </si>
  <si>
    <t>فيزيك گرايش ذرات بنيادي و نظریه میدان ها</t>
  </si>
  <si>
    <t>فیزیک گرایش گرانش و کیهان شناسی</t>
  </si>
  <si>
    <t xml:space="preserve">زیست  جانوري گرايش فيزيولوژي </t>
  </si>
  <si>
    <t>کتاب</t>
  </si>
  <si>
    <t xml:space="preserve"> تعداد کل کتاب منشر شده توسط هیات علمی( تالیف ترجمه)</t>
  </si>
  <si>
    <t xml:space="preserve"> تعدادکتاب باز نشر توسط هیات علمی( تالیف ترجمه)</t>
  </si>
  <si>
    <t>تعداد كتاب‌هاي منتشر شده اعضای هیات علمی دانشگاه توسط ناشران بین المللی</t>
  </si>
  <si>
    <t>کتاب تالیفی</t>
  </si>
  <si>
    <t>تعداد گردآوری و تصحیح توسط هيأت علمی</t>
  </si>
  <si>
    <t xml:space="preserve">شاخص های اختصاصی دانشگاه شیراز حوزه پژوهش </t>
  </si>
  <si>
    <r>
      <t>تعداد فرصت های مطالعاتی  بلندمدت برای اعضا</t>
    </r>
    <r>
      <rPr>
        <sz val="11"/>
        <color rgb="FF0070C0"/>
        <rFont val="B Nazanin"/>
        <charset val="178"/>
      </rPr>
      <t>ی</t>
    </r>
    <r>
      <rPr>
        <b/>
        <sz val="11"/>
        <color rgb="FF0070C0"/>
        <rFont val="B Nazanin"/>
        <charset val="178"/>
      </rPr>
      <t xml:space="preserve"> </t>
    </r>
    <r>
      <rPr>
        <b/>
        <sz val="12"/>
        <color rgb="FF0070C0"/>
        <rFont val="B Nazanin"/>
        <charset val="178"/>
      </rPr>
      <t>هيأت علمی در داخل کشور</t>
    </r>
  </si>
  <si>
    <r>
      <t>تعداد فرصت های مطالعاتی  بلندمدت برای اعضا</t>
    </r>
    <r>
      <rPr>
        <b/>
        <sz val="12"/>
        <color rgb="FF0070C0"/>
        <rFont val="B Nazanin"/>
        <charset val="178"/>
      </rPr>
      <t>ی هيأت علمی در خارج از کشور</t>
    </r>
  </si>
  <si>
    <t>تعداد فرصت های مطالعاتی بلند مدت  برای محقّقان خارج از کشور</t>
  </si>
  <si>
    <t>تعداد فرصت های مطالعاتی کوتاه مدت  برای محقّقان خارج از کشور</t>
  </si>
  <si>
    <t>همکاریهای بین الملل</t>
  </si>
  <si>
    <t>تعداد کل تعاملات بین المللی (قرارداد بین المللی،تفاهم نامه، فرصت مطالعاتی استاد و دانشجو، مبادله استاد و دانشجویان با دانشگاه های خارجی) در بازه زمانی دو ساله</t>
  </si>
  <si>
    <t>کنفرانس و کرسی</t>
  </si>
  <si>
    <t>تعداد همايش‌هاي علمي ملي برگزار شده</t>
  </si>
  <si>
    <t>تعداد کارگاه کارآفرینی</t>
  </si>
  <si>
    <t>تعداد کارگاه بین المللی با حضور شرکت کننده از خارج</t>
  </si>
  <si>
    <t>تعداد اعضای هیات علمی مدعو به همايش هاي معتبر بين‌المللي</t>
  </si>
  <si>
    <t>تعداد اعضاي کميته‌هاي علمي و راهبري  همايشهاي معتبر بين‌المللي</t>
  </si>
  <si>
    <t>تعداد اعضاي هيات علمي داراي رتبه در جشنواره‌هاي معتبر علمي بين المللي</t>
  </si>
  <si>
    <t>تعداد اعضاي هيات علمي داراي رتبه در جشنواره‌هاي معتبر علمي ملي</t>
  </si>
  <si>
    <t>تعداد نشان‌هاي علمي بين‌المللي دريافت شده توسط اعضاي هيات علمي</t>
  </si>
  <si>
    <t>تعداد ماموریت پژوهشی توسط اعضای هیات علمی</t>
  </si>
  <si>
    <t>تعداد سفرهای علمی(سخنرانی و ماموریت) اعضای هیات علمی</t>
  </si>
  <si>
    <t>تعداد شرکت در کارگاه های آموزشی اعضای هیات علمی</t>
  </si>
  <si>
    <t>تعداد اعضای هیات علمی شرکت کننده در همایش های بین المللی</t>
  </si>
  <si>
    <t>تعداد جوایز ملی کسب شده توسط هیات علمی</t>
  </si>
  <si>
    <t>ــ</t>
  </si>
  <si>
    <t>تعداد جوایز بین المللی کسب شده توسط هیات علمی</t>
  </si>
  <si>
    <t>تعداد همکاری علمی بین المللی هیات علمی وابسته</t>
  </si>
  <si>
    <t>تعداد همکاری علمی بین المللی ایرانیان متخصص خارجی</t>
  </si>
  <si>
    <t xml:space="preserve">تعداد اندیشمندان و پژوهشگران برجسته خارجی دعوت شده به کارگاه های علمی </t>
  </si>
  <si>
    <t>تعداد همکاری علمی با اساتید خارج از کشور</t>
  </si>
  <si>
    <t>تعداد پژوهشگران دانشگاه که جذب صنایع شده اند</t>
  </si>
  <si>
    <t>تعداد عضویت در پایگاه های علمی داخلی</t>
  </si>
  <si>
    <t>تعداد عضویت در پایگاه های علمی خارجی</t>
  </si>
  <si>
    <t>تعداد هسته ها، مراکز تحقیقاتی و پژوهشکده های میان رشته ای</t>
  </si>
  <si>
    <t>سایر</t>
  </si>
  <si>
    <r>
      <t>تعداد پایان نامه ها/ رساله های حمایت شده</t>
    </r>
    <r>
      <rPr>
        <b/>
        <sz val="8"/>
        <color rgb="FF0070C0"/>
        <rFont val="B Nazanin"/>
        <charset val="178"/>
      </rPr>
      <t>(دارای حمایت مالی از بخشهای مختلف صنعتی و خدماتی دولتی و خصوصی )</t>
    </r>
  </si>
  <si>
    <t xml:space="preserve">تعداد پایان نامه ها/ رساله های به مرحله تجاری سازی رسیده </t>
  </si>
  <si>
    <t>تعداد پایان نامه های مشترک بین المللی</t>
  </si>
  <si>
    <t>تعداد دستیاران پژوهشی فعال</t>
  </si>
  <si>
    <t>تعداد پژوهشگر پسا دکترای  ایرانی</t>
  </si>
  <si>
    <t xml:space="preserve"> تعداد پژوهشگر پسا دکتری غیر ایرانی</t>
  </si>
  <si>
    <t>تعداد امریه بگیران مستقر در دانشگاه شیراز بر اساس ظرفیت امریه</t>
  </si>
  <si>
    <t>حوزه نوآوری و کارآفرینی</t>
  </si>
  <si>
    <t>تعداد شرکت های دانش بنیان فعال با مشارکت دانشگاه(تجمعی)</t>
  </si>
  <si>
    <t>تعداد شرکت های دانش بنیان مستقر در  پارک علم و فناوری</t>
  </si>
  <si>
    <t>تعداد شرکت های دانش بنیان مستقر در  پردیس نوآوری و  فناوری</t>
  </si>
  <si>
    <t>تعداد شرکت های دانش بنیان مستقل</t>
  </si>
  <si>
    <t>تعداد شرکت های دانش بنیان مستقر در  مراکز رشد</t>
  </si>
  <si>
    <t xml:space="preserve">تعداد هسته های عضو در پارک علم و فناوری </t>
  </si>
  <si>
    <t>تعداد شرکت های فناور مستقر در  پارک  علم و فناوری</t>
  </si>
  <si>
    <t>تعداد تفاهم نامه های منعقد شده توسط پارک علم و فناوری</t>
  </si>
  <si>
    <t>میزان فروش شرکت ها و واحدهای فناور عضو مراکز رشد و پارک های علم و فناوری</t>
  </si>
  <si>
    <t>تعداد محصولات تجاری سازی شده شرکت های دانش بنیان و واحدهای فناور</t>
  </si>
  <si>
    <t>درآمد حاصل از فروش شرکت های دانش بنیان و واحدهای فناور</t>
  </si>
  <si>
    <t>میزان صادرات شرکت ها و واحدهای فناوری عضو مراکز رشد و پارک های علم و فناوری</t>
  </si>
  <si>
    <t>تعداد شاغلین درشرکت های دانش بنیان و واحدهای فناور مستقر در مراکز رشد و پارک علم و فناوری دانشگاه</t>
  </si>
  <si>
    <t>میزان فروش فنآوری بر حسب صد هزار دلار یا معادل آن در داخل و خارج</t>
  </si>
  <si>
    <t>تعداد قطب های علمی</t>
  </si>
  <si>
    <t>تعداد مراکز شتاب دهنده (شرکت های نوپا)</t>
  </si>
  <si>
    <t>تعداد استارت آپ های دانشجویی شکل گرفته</t>
  </si>
  <si>
    <t>تعداد تفاهم نامه های منعقد شده  با سازمان فنی حرفه ای</t>
  </si>
  <si>
    <t>تعداد تفاهم نامه های اجرا شده  با سازمان فنی حرفه ای</t>
  </si>
  <si>
    <t>تعداد پژوهشکده ها</t>
  </si>
  <si>
    <t>تعداد مراکز پژوهشی تحقیقاتی</t>
  </si>
  <si>
    <t>تعداد گروه پژوهشی</t>
  </si>
  <si>
    <t>میزان گردش سرمایه شرکت های دانش بنیان دانشگاه (به میلیون ريال)</t>
  </si>
  <si>
    <t>پتنت های علمی ثبت شده داخلی</t>
  </si>
  <si>
    <t>پتنت های علمی ثبت شده خارجی</t>
  </si>
  <si>
    <t>ميزان حمايت از  پتنت بين‌المللي</t>
  </si>
  <si>
    <t>تعداد اختراعات ثبت شده در آمریکا، اروپا و ژاپن 0داخلی و خارجی)</t>
  </si>
  <si>
    <t>تعداد اختراعات ثبت شده داخلی یا ملی</t>
  </si>
  <si>
    <t>تعداد اختراعات تجاری سازی شده</t>
  </si>
  <si>
    <t>تعداد ثبت ژن</t>
  </si>
  <si>
    <t>تعداد خروجيهاي علمي منتشر شده دانشگاه كه در پايگاه PATSTAT ثبت شده است.</t>
  </si>
  <si>
    <t>تعداد خروجي‌هاي علمي منتشر شده دانشگاه كه بر اساس پايگاه PATSTAT در اختراعات به آنها استناد شده است(دانش نوآورانه)</t>
  </si>
  <si>
    <t>تعداد  دوره‌های خلاقیت، نوآوری و کارآفرینی (مدرسه نوکا)</t>
  </si>
  <si>
    <t>تعداد دوره های آموزشی در حوزه مالکیت فکری</t>
  </si>
  <si>
    <t>باستان شناسی شناسي گرايش دوران  تاريخی</t>
  </si>
  <si>
    <t>مدیریت آموزشی با رویکرد آموزشی سازمانی</t>
  </si>
  <si>
    <t>علوم شناختی گرایش روانشناسی شناختی</t>
  </si>
  <si>
    <t xml:space="preserve"> مهندسی شیمی- نانو فناوری</t>
  </si>
  <si>
    <t>نانو فناوری - نانوالکترونیک</t>
  </si>
  <si>
    <t>1400 -تا کنون</t>
  </si>
  <si>
    <t>آباده</t>
  </si>
  <si>
    <t>داراب</t>
  </si>
  <si>
    <t>گروه پژوهشی جمعیت­شناسی</t>
  </si>
  <si>
    <t>مرکز آموزش عالی استهبان</t>
  </si>
  <si>
    <t>شیمی محض</t>
  </si>
  <si>
    <t>زیست سلولی و ملکولی</t>
  </si>
  <si>
    <t xml:space="preserve">فرش گرایش پژوهش فرش </t>
  </si>
  <si>
    <t>مرمت و احياء ابنيه و بافت هاي تاريخي گرايش حفاظت و مرمت ميراث شهري</t>
  </si>
  <si>
    <t>شهر سازی</t>
  </si>
  <si>
    <t>اکوهیدرولوژی</t>
  </si>
  <si>
    <t>کتابداری</t>
  </si>
  <si>
    <t>فیزیولوژی  ورزشی گرایش فیزیولوژی ورزشی کاربردی</t>
  </si>
  <si>
    <t>تاريخ و فلسفه تعليم وتربيت</t>
  </si>
  <si>
    <t>رفتار حركتي گرايش رشد حرکتی</t>
  </si>
  <si>
    <t>فیزیک آماری و سامانه ای پیچیده</t>
  </si>
  <si>
    <t>فيزيك گرايش حالت جامد (ماده چگال)</t>
  </si>
  <si>
    <t xml:space="preserve">فیزیک گرایش نجوم و اختر فیزیک  </t>
  </si>
  <si>
    <t>فيزيك گرايش هسته اي</t>
  </si>
  <si>
    <t>علوم داده</t>
  </si>
  <si>
    <t>زمین شناسی - گرایش زمین شناسی مهندسی</t>
  </si>
  <si>
    <t>زمین شناسی نفت</t>
  </si>
  <si>
    <t xml:space="preserve">رياضي محض گرایش جبر </t>
  </si>
  <si>
    <t>رياضي محض گرایش هندسه توپولوژی</t>
  </si>
  <si>
    <t>آماررياضي گرايش احتمال</t>
  </si>
  <si>
    <t>رياضي گرايش رياضي كاربردي شاخه زمينه فازي</t>
  </si>
  <si>
    <t>ریاضی کاربردی</t>
  </si>
  <si>
    <t>برنامه ريزي و توسعه منطقه اي</t>
  </si>
  <si>
    <t>ريززيست فناوري</t>
  </si>
  <si>
    <t>فلسفه تعليم وتربيت گرايش آموزش فلسفه به کودکان ونوجوانان</t>
  </si>
  <si>
    <t>فرش گرايش پژوهش در فرش</t>
  </si>
  <si>
    <t>علوم شناختي گرايش روانشناسي شناختي</t>
  </si>
  <si>
    <t>رفتار حركتي گرايش رشد حرکتي</t>
  </si>
  <si>
    <t>رفتار حركتي گرايش يادگيري و كنترل حركتي</t>
  </si>
  <si>
    <t>مهندسي هسته اي گرايش مهندسي پرتو پزشکي</t>
  </si>
  <si>
    <t>مهندسي هوا فضا گرايش ديناميک پرواز وکنترل</t>
  </si>
  <si>
    <t>علوم و مهندسي آب گرايش هواشناسي کشاورزي</t>
  </si>
  <si>
    <t>علوم و مهندسي آب گرايش آبياري و زهکشي</t>
  </si>
  <si>
    <t>مديريت بازرگاني گرايش بازاريابي</t>
  </si>
  <si>
    <t>تربيت بدني گرايش رفتار حركتي</t>
  </si>
  <si>
    <t>مطالعات زنان  گرايش زن و خانواده</t>
  </si>
  <si>
    <t>مهندسي فناوري اطلاعات (کلیه گرایش ها)</t>
  </si>
  <si>
    <t>ادبيات عربي</t>
  </si>
  <si>
    <t>علوم و مهندسي صنايع غذايي گرايش فناوري مواد غذايي</t>
  </si>
  <si>
    <t>علم  اطلاعات  و دانش شناسي گرايش بازيابي اطلاعات و دانش</t>
  </si>
  <si>
    <t>علم  اطلاعات  و دانش شناسي گرايش مديريت اطلاعات و دانش</t>
  </si>
  <si>
    <t>جامعه شناسي</t>
  </si>
  <si>
    <t>زبان و ادبيات انگليسي</t>
  </si>
  <si>
    <t>مدیریت کسب و کار</t>
  </si>
  <si>
    <t xml:space="preserve">زبانشناسي </t>
  </si>
  <si>
    <t xml:space="preserve">حقوق تجارت بین الملل </t>
  </si>
  <si>
    <t>مهندسي هوافضا گرايش دینامیک پرواز و کنترل</t>
  </si>
  <si>
    <t>مهندسی سیستم های انرژی گرایش تکنولوژی انرژی</t>
  </si>
  <si>
    <t xml:space="preserve">علوم اقتصادي گرایش اقتصاد انرژی  </t>
  </si>
  <si>
    <t xml:space="preserve">علوم اقتصادي گرایش اقتصاد نظری </t>
  </si>
  <si>
    <t>تعداد دانشجویان نمونه کشوری</t>
  </si>
  <si>
    <t>تعداد دانشجویان دارای رتبه در المپیادهای علمی کشوری</t>
  </si>
  <si>
    <t>تعداد دانشجویان دارای رتبه در جشنواره‌های علمی کشوری(رتبه‌های علمی انجمن های علمی)</t>
  </si>
  <si>
    <t>تعداد دانشجویان دارای رتبه در جشنواره‌های ورزشی کشوری</t>
  </si>
  <si>
    <t xml:space="preserve">تعداد دانشجویان دارای رتبه در المپیادها و جشنواره‌های ورزشی کشوری </t>
  </si>
  <si>
    <t>اسامی تشکل های دانشجویان</t>
  </si>
  <si>
    <t>نام جشنواره</t>
  </si>
  <si>
    <t>عنوان جایزه</t>
  </si>
  <si>
    <t>نام انجمن علمی</t>
  </si>
  <si>
    <t>انجمن فرهنگ و سیاست</t>
  </si>
  <si>
    <t>انجمن وفاق و توسعه</t>
  </si>
  <si>
    <t>مجمع دانشجویی آرمان</t>
  </si>
  <si>
    <t>کانون آفتاب</t>
  </si>
  <si>
    <t>ادبیات و علوم انسانی</t>
  </si>
  <si>
    <t>مجمع دختران مسلمان</t>
  </si>
  <si>
    <t>مجمع یادواره شهداء</t>
  </si>
  <si>
    <t>کانون نگاره</t>
  </si>
  <si>
    <t>کانون قرآن و عترت</t>
  </si>
  <si>
    <t>کانون گردشگری خواهران</t>
  </si>
  <si>
    <t>کانون مهدویت</t>
  </si>
  <si>
    <t>انجمن علمی انرژی و محیط زیست</t>
  </si>
  <si>
    <t>کانون حریم ریحانه</t>
  </si>
  <si>
    <t xml:space="preserve">سایر جشنواره ها </t>
  </si>
  <si>
    <t>تعداد برگزیدگان</t>
  </si>
  <si>
    <t>حوزه دانشجویی</t>
  </si>
  <si>
    <t>تسهیلات رفاهی و وام</t>
  </si>
  <si>
    <t>تعداد کل دانشجویان وام‌گیرنده</t>
  </si>
  <si>
    <t xml:space="preserve">تعداد دانشجويان دريافت‌كننده وام تحصيلي </t>
  </si>
  <si>
    <t xml:space="preserve">تعداد دانشجويان دريافت‌كننده وام شهریه </t>
  </si>
  <si>
    <t>تعداد دانشجويان دريافت‌كننده وام ودیعه مسکن متأهلین</t>
  </si>
  <si>
    <t>تعداد دانشجويان دريافت‌كننده وام ازدواج</t>
  </si>
  <si>
    <t>تعداد دانشجویان دریافت‌کننده وام ضروری</t>
  </si>
  <si>
    <t>تعداد دانشجویان دریافت‌کننده وام تغذیه</t>
  </si>
  <si>
    <t>تعداد دانشجویان دریافت‌کننده وام ودیعه نخبگان</t>
  </si>
  <si>
    <t>تعداد دانشجویان دریافت‌کننده وام عتبات و حج</t>
  </si>
  <si>
    <t>تعداد دانشجویان دریافت‌کننده وام تحصیلی دانش هسته‌ای</t>
  </si>
  <si>
    <t>تعداد دانشجویان دریافت‌کننده وام علوی</t>
  </si>
  <si>
    <t xml:space="preserve">تعداد دانشجویان بیمه شده </t>
  </si>
  <si>
    <t>مشاوره و سلامت روان</t>
  </si>
  <si>
    <t>تعداد دانشجویان تحت پوشش خدمات مشاوره</t>
  </si>
  <si>
    <t xml:space="preserve">تعداد مراکز ارزیابی تندرستی و مشاوره ورزشی در دانشگاه </t>
  </si>
  <si>
    <t>تعداد موارد مداخله در بحران دانشجویان در دانشگاه</t>
  </si>
  <si>
    <t xml:space="preserve">تعداد جلسات آموزشی مرکز مشاوره </t>
  </si>
  <si>
    <t xml:space="preserve">تعداد برگزاری همایش‌های آموزشی مرکز مشاوره </t>
  </si>
  <si>
    <t>تعداد جلسات خدمات مشاوره‌ای به دانشجویان</t>
  </si>
  <si>
    <t>تعداد دانشجویان تحت پایش ارزیابی تندرستی و مشاوره ورزشی</t>
  </si>
  <si>
    <t>ـــ</t>
  </si>
  <si>
    <t>میزان ناهنجاریهای روانی در حوزه بهداشت روان دانشجویان(ترک تحصیل، خودکشی و خودآزاری دانشجو)(نفر)</t>
  </si>
  <si>
    <t>تعداد خدمات مجازی آنلاین و آفلاین مشاوره‌ای ارائه شده به دانشجویان</t>
  </si>
  <si>
    <t>تعداد طرح‌ها و برنامه‌های مداخلاتی مشاوره‌ای اجرا شده ویژه دانشجویان (اعم از طرح‌های ابلاغی، نمایشگاه، مسابقات بهداشت روان و ...)</t>
  </si>
  <si>
    <t>تعداد شعب مشاوره‌ای موجود در خوابگاه‌های دانشجویی و دانشکده‌ها</t>
  </si>
  <si>
    <t xml:space="preserve"> تعداد مشاوران به کل دانشجویان دانشگاه</t>
  </si>
  <si>
    <t>تیراژ پوستر، بنر و نشریات آموزشی مشاوره‌ای ارائه شده به دانشجویان</t>
  </si>
  <si>
    <t>بهداشت و سلامت جسم</t>
  </si>
  <si>
    <t>تعداد دانشجویان تحت پوشش کارنامه سلامت جسم دانشجویان ورودی جدید</t>
  </si>
  <si>
    <t>تعداد دانشجویان در معرض خطر تحت درمان</t>
  </si>
  <si>
    <t>تعداد دانشجویان تحت پوشش کارنامه سلامت روان</t>
  </si>
  <si>
    <t xml:space="preserve">تعداد دانشجویان تحت پوشش کارنامه سلامت جسم </t>
  </si>
  <si>
    <t>تعداد دانشجویان تحت پوشش خدمات بهداشتی درمانی</t>
  </si>
  <si>
    <t xml:space="preserve">تعداد دوره‌‌های آموزشی بهداشت محیط و سلامت </t>
  </si>
  <si>
    <t>مساحت اماکن دانشجویی تحت پوشش خدمات بهداشت محیط (متر مربع)</t>
  </si>
  <si>
    <t>ورزش</t>
  </si>
  <si>
    <t>تعداد اعزام تیم ورزشی</t>
  </si>
  <si>
    <t>تعداد کل دانشجویان بهره‌مند از فضاهای ورزشی در خارج از ساعت تربیت بدنی</t>
  </si>
  <si>
    <t>تعداد کل دانشجویان تحت پوشش برنامه‌ها و فعّالیّت‌های ورزشی همگانی و قهرمانی</t>
  </si>
  <si>
    <t>تعداد دانشجويان عضو تيم‌هاي ورزشي</t>
  </si>
  <si>
    <t>تعداد انجمن‌هاي ورزشي</t>
  </si>
  <si>
    <t>تعداد رشته‌هاي ورزشي كه دانشگاه در مسابقات سراسري دانشجويي در آن شركت كرده است</t>
  </si>
  <si>
    <t>تعداد مسابقات ورزشي برگزار شده در دانشگاه براي دانشجويان</t>
  </si>
  <si>
    <t>تعداد مسابقات ورزشي برگزار شده با ساير دانشگاه‌ها يا ديگر مراكز</t>
  </si>
  <si>
    <t>تعداد قهرمانی و رتبه‌های ورزشی تیم‌های ورزشی دانشگاه</t>
  </si>
  <si>
    <t>تعداد کلاس یا كارگاه‌هاي ورزشي برگزار شده(خارج از دروس الزامی ورزشی)</t>
  </si>
  <si>
    <t>تعداد رشته‌های فعال ورزشی و آموزشی در همه سطوح پایه و حرفه‌ای در طول سال تحصیلی(خارج از دروس الزامی)</t>
  </si>
  <si>
    <t>تعداد مراکز ارزیابی تندرستی و مشاوره ورزشی در دانشگاه‌ها</t>
  </si>
  <si>
    <t xml:space="preserve">سرانه فضاهای ورزشی </t>
  </si>
  <si>
    <t>مساحت مكان‌هاي ورزشي (متر مربع) دانشگاه/ سرباز</t>
  </si>
  <si>
    <t>مساحت مكان‌هاي ورزشي (متر مربع) دانشگاه/ سر پوشيده</t>
  </si>
  <si>
    <t>بودجه ورزشی خوابگاه‌ها</t>
  </si>
  <si>
    <t>درآمدهای اختصاصی تربیت‌بدنی</t>
  </si>
  <si>
    <t>بودجه و اعتبار سالانه تربیت‌بدنی</t>
  </si>
  <si>
    <t>تعداد اماکن ورزشی بیمه شده مسئولیت مدنی</t>
  </si>
  <si>
    <t>تعداد دانشجویان حائز رتبه‌های ملی در المپیادها و جشنواره‌های ورزشی</t>
  </si>
  <si>
    <t>تعداد دانشجویان حائز رتبه‌های بین‌المللی در المپیادها و جشنواره‌های ورزشی</t>
  </si>
  <si>
    <t>تغذیه</t>
  </si>
  <si>
    <t>تعداد دانشجویان بهره‌مند از تغذیه ارزان قیمت دانشگاهی(روزانه)</t>
  </si>
  <si>
    <t>تعداد مسمومیّت‌های غذایی دانشجویی</t>
  </si>
  <si>
    <t>تعداد غذاخوریهای مکمل دانشگاه</t>
  </si>
  <si>
    <t>تعداد دانشجویان استفاده‌کننده از غذاخوریهای مکمل دانشگاه</t>
  </si>
  <si>
    <t>تعداد غذاخوریهای دولتی دانشگاه</t>
  </si>
  <si>
    <t>تعداد دانشجویان استفاده‌کننده از غذاخوریهای دولتی دانشگاه</t>
  </si>
  <si>
    <t>تعداد دانشجویان نیازمند بهره‌مند از تغذیه رایگان(صندوق خیریه دانشجویی)</t>
  </si>
  <si>
    <t>تعداد وعده‌های غذایی توزیع شده( صبحانه ـ ناهار ـ شام)</t>
  </si>
  <si>
    <t>میزان رضایت دانشجویان از کیفیّت خدمات تغذیه (با نظرسنجی از دانشجویان)</t>
  </si>
  <si>
    <t>خوب</t>
  </si>
  <si>
    <t>میزان افزایش رضایت دانشجویان از کیفیّت خدمات تغذیه (با نظرسنجی از دانشجویان)</t>
  </si>
  <si>
    <t>مساحت كل زيربناي غذاخوريهاي دانشگاه (مترمربع)</t>
  </si>
  <si>
    <t>سرانه فضاهاي غذاخوري دانشگاه براي دانشجويان</t>
  </si>
  <si>
    <t>./83%</t>
  </si>
  <si>
    <t>نسبت تعداد دانشجویان استفاده‌کننده از غذاخوریهای مکمل به کل دانشجویان استفاده‌کننده از غذاخوریهای دانشگاه</t>
  </si>
  <si>
    <t>نسبت دانشجویان بهره‌مند از تغذیه ارزان قیمت دانشگاهی به کل دانشجویان دانشگاه</t>
  </si>
  <si>
    <t>نسبت تعداد دانشجویان استفاده کننده از غذاخوریهای دولتی به کل دانشجویان استفاده‌کننده از غذاخوریهای دانشگاه</t>
  </si>
  <si>
    <t>درصد صنعتی شدن آشپزخانه‌های دانشجویی</t>
  </si>
  <si>
    <t xml:space="preserve">خوابگاه </t>
  </si>
  <si>
    <t>تعداد خوابگاه‌های دانشجویی</t>
  </si>
  <si>
    <t>تعداد استفاده‌كنندگان از خوابگاه‌هاي دانشجويي/ پسر</t>
  </si>
  <si>
    <t>تعداد استفاده‌كنندگان از خوابگاه‌هاي دانشجويي/ دختر</t>
  </si>
  <si>
    <t>تعداد استفاده‌كنندگان از خوابگاه‌هاي دانشجويي/ متاهل</t>
  </si>
  <si>
    <t>تعداد کل استفاده‌كنندگان از خوابگاه‌هاي دانشجويي</t>
  </si>
  <si>
    <t>تعداد دانشجویان نیازمند بهره‌مند از کمک هزینه خوابگاهی(صندوق خیریه دانشجویی)</t>
  </si>
  <si>
    <t>فضاهاي خوابگاهي ( مترمربع) دانشگاه براي دانشجويان/ دختر</t>
  </si>
  <si>
    <t>فضاهاي خوابگاهي ( مترمربع) دانشگاه براي دانشجويان/ متاهلین</t>
  </si>
  <si>
    <t>فضاهاي خوابگاهي ( مترمربع) دانشگاه براي دانشجويان/ پسر</t>
  </si>
  <si>
    <t xml:space="preserve">فضاهاي کل خوابگاهي ( مترمربع) دانشگاه </t>
  </si>
  <si>
    <t>نسبت مساحت خوابگاه‌ها به تعداد کل دانشجویان خوابگاهی (سرانه خوابگاه دانشجویی)</t>
  </si>
  <si>
    <t>ظرفیّت اسکان دانشجوی خارجی با استانداردهای بین‌المللی</t>
  </si>
  <si>
    <t>ظرفیّت اسکان دانش‌پذیران خارجی با استانداردهای بین‌المللی</t>
  </si>
  <si>
    <t>نسبت دانشجویان ساکن خوابگاه به کل دانشجویان متقاضی خوابگاه دانشگاه</t>
  </si>
  <si>
    <t>درصد مساحت خوابگاه‌های بازسازی شده نسبت به مساحت کل خوابگاه</t>
  </si>
  <si>
    <t>ظرفیّت استاندارد( رسمی) خوابگاه‌های دانشجویی پسر</t>
  </si>
  <si>
    <t>ظرفیّت موجود خوابگاه‌های دانشجویی پسر</t>
  </si>
  <si>
    <t>ظرفیّت استاندارد(رسمی) خوابگاه‌های دانشجویی دختر</t>
  </si>
  <si>
    <t>ظرفیّت موجود خوابگاه‌های دانشجویی دختر</t>
  </si>
  <si>
    <t>درصد واگذاری فعّالیت‌ها و وظایف بخش کارمندی خوابگاهی به بخش دانشجویی</t>
  </si>
  <si>
    <t>تعداد دانشجویان فعّال در شورای صنفی</t>
  </si>
  <si>
    <t>ساعت كار دانشجويي پسر(کل)</t>
  </si>
  <si>
    <t>ساعت كار دانشجويي پسر(در معاونت دانشجویی)</t>
  </si>
  <si>
    <t>ساعت كار دانشجويي دختر(کل)</t>
  </si>
  <si>
    <t>ساعت كار دانشجويي دختر( در معاونت دانشجویی)</t>
  </si>
  <si>
    <t>مجموع کل ساعت کار دانشجویی دانشگاه</t>
  </si>
  <si>
    <t>تعداد دانشجویان دارای کار دانشجویی</t>
  </si>
  <si>
    <t>مجموع کل ساعت کار دانشجویی معاونت دانشجویی</t>
  </si>
  <si>
    <t>درصد مکانیزه شدن( اتوماسیون) انجام خدمات دانشجویی</t>
  </si>
  <si>
    <t>نرخ رشد درآمدهای اختصاصی معاونت دانشجویی</t>
  </si>
  <si>
    <t>تعداد دانشجویان اخراجی به لحاظ انضباطی</t>
  </si>
  <si>
    <t xml:space="preserve"> مرکز تحقیقات تابش</t>
  </si>
  <si>
    <t>مرکز مطالعات چین و شرق آسیا</t>
  </si>
  <si>
    <t>مرکز توسعه فناوری‌های انرژی فسیلی</t>
  </si>
  <si>
    <t>مرکز توسعه علوم و فناوری‌های حسگر</t>
  </si>
  <si>
    <t>مرکز  علوم و فناوری‌های معدن</t>
  </si>
  <si>
    <t>مرکز پژوهشی توسعه فناوری‌های انرژی خورشیدی</t>
  </si>
  <si>
    <t>دفتر فناور مطالعات زیست محیطی و آلاینده‌های نوظهور</t>
  </si>
  <si>
    <t xml:space="preserve"> مرکز تحقیقات ایمنی</t>
  </si>
  <si>
    <t xml:space="preserve"> مرکز پژوهش‌های زبان و ادبیات فارسی  </t>
  </si>
  <si>
    <t xml:space="preserve"> مرکز تحقیقات ویروس شناسی گیاهی  </t>
  </si>
  <si>
    <t xml:space="preserve"> مرکز پژوهش‌های فرآوری آبزیان</t>
  </si>
  <si>
    <t xml:space="preserve"> مرکز مطالعات خشکسالی   </t>
  </si>
  <si>
    <t xml:space="preserve"> مرکز مطالعات ادبیات کودک  </t>
  </si>
  <si>
    <t xml:space="preserve"> مرکز پژوهش های علوم جوی و اقیانوسی  </t>
  </si>
  <si>
    <t xml:space="preserve"> مرکز زمین‌شناسی پزشکی</t>
  </si>
  <si>
    <t xml:space="preserve"> مرکز پژوهشی تحول در علوم انسانی</t>
  </si>
  <si>
    <t>ویروس شناسی گیاهی</t>
  </si>
  <si>
    <t>شهر پژوهشی فرهنگ عامه</t>
  </si>
  <si>
    <t>تربیت شهروندی ـ کودکان مقطع ابتدایی</t>
  </si>
  <si>
    <t>سرانه فضای آزمایشگاهی و کارگاهی و گلخانه ای به اعضای هیات علمی مشمول</t>
  </si>
  <si>
    <t>درصد آزمایشگاه های شبکه شده به کل آزمایشگاه های دانشگاه</t>
  </si>
  <si>
    <t>مساحت فضاهای آزمایشگاهی/ مترمربع</t>
  </si>
  <si>
    <t xml:space="preserve">تعداد دانشجویان شرکت کننده در دوره های کارآموزی و کارورزی </t>
  </si>
  <si>
    <t>مهندسی فضای سبز</t>
  </si>
  <si>
    <t>مديريت حاصلخيزي و زيست فناوري خاک گرايش بيولوژي و بيوتکنولوژي خاک</t>
  </si>
  <si>
    <t>مديريت حاصلخيزي و زيست فناوري خاک گرايش شيمي، حاصلخيزي خاک و تغذيه گياه</t>
  </si>
  <si>
    <t>آبیاری و زهکشی</t>
  </si>
  <si>
    <t>علوم و مهندسی آب گرایش سازه های آبی</t>
  </si>
  <si>
    <t xml:space="preserve"> علوم و مهندسی صنایع غذایی گرایش فناوری مواد  غذایی</t>
  </si>
  <si>
    <t>علوم و مهندسي شيلات گرايش تکثير و پرورش آبزيان</t>
  </si>
  <si>
    <t>مهندسي شيمي (بدون گرايش)</t>
  </si>
  <si>
    <t>استهبان</t>
  </si>
  <si>
    <t>تعداد کل پذیرفته شدگان</t>
  </si>
  <si>
    <t>تعداد کل دانش آموختگان</t>
  </si>
  <si>
    <t>نسبت دانشجویان  تحصیلات تکمیلی به کل دانشجویان: 0/47</t>
  </si>
  <si>
    <t>اگرواکولوژی (كشاورزي اكولوژيك)</t>
  </si>
  <si>
    <t>مبانی تعلیم و تربیت</t>
  </si>
  <si>
    <t>علوم نربیتی</t>
  </si>
  <si>
    <r>
      <t xml:space="preserve">علوم تربيتي </t>
    </r>
    <r>
      <rPr>
        <b/>
        <sz val="8"/>
        <rFont val="B Zar"/>
        <charset val="178"/>
      </rPr>
      <t>-آموزش وپرورش دبستاني و پيش دبستاني</t>
    </r>
  </si>
  <si>
    <t>آموزش دانش آموزان با نیازهای ویژه</t>
  </si>
  <si>
    <r>
      <t xml:space="preserve">علوم تربيتي </t>
    </r>
    <r>
      <rPr>
        <b/>
        <sz val="9"/>
        <color theme="1"/>
        <rFont val="B Zar"/>
        <charset val="178"/>
      </rPr>
      <t>-آموزش و پرورش كودكان استثنايي</t>
    </r>
  </si>
  <si>
    <t>علوم تربيتي</t>
  </si>
  <si>
    <t>فيزيولوژي گرايش بيوشيمي متابوليسم ورزشي</t>
  </si>
  <si>
    <t>آموزش فیزیک</t>
  </si>
  <si>
    <t>آموزش شیمی</t>
  </si>
  <si>
    <t>آموزش زیست شناسی</t>
  </si>
  <si>
    <t>آموزش ریاضی</t>
  </si>
  <si>
    <t>علوم کامپیوتر</t>
  </si>
  <si>
    <t>رياضي محض گرایش جبر و توپولوژی</t>
  </si>
  <si>
    <t>زمين شناسي گرايش تكتونيك (زمین ساخت)</t>
  </si>
  <si>
    <t>زمین شناسی - گرایش ژئوشیمی (زمین شیمی)</t>
  </si>
  <si>
    <t>زمين شناسي گرايش ابشناسي (آبهای زیرزمینی)</t>
  </si>
  <si>
    <t xml:space="preserve">زیست شناسی جانوري -بيوسيستماتيك </t>
  </si>
  <si>
    <t xml:space="preserve">علوم اقتصادي گرایش اقتصاد اسلامی </t>
  </si>
  <si>
    <t>برنامه ریزی آمایش سرزمین</t>
  </si>
  <si>
    <t>مديريت  ـ مديريت سيستمها</t>
  </si>
  <si>
    <t>* توضیح دامپزشكي حرفه ای:  دانشجویان در طول تحصیل نسبت به دروس اخذ شده در هر  4 گروه آموزشی فعایت دارند</t>
  </si>
  <si>
    <t>مهندسی منابع طبیعی و محیط زیست</t>
  </si>
  <si>
    <t>مهندسی بیوسیستم</t>
  </si>
  <si>
    <t>مهندسی بیوسیستم(کشاورزی)</t>
  </si>
  <si>
    <t>مهندسي بيوسيستم</t>
  </si>
  <si>
    <t>اقتصادکشاورزی گرایش سیاست و توسعه کشاورزی- آموزش محور</t>
  </si>
  <si>
    <t>علوم و مهندسی باغبانی گرایش گیاهان دارویی</t>
  </si>
  <si>
    <t>مهندسی منابع طبیعی و محیط زیست - مدیریت مناطق بیابانی</t>
  </si>
  <si>
    <t>مهندسی منابع طبیعی و محیط زیست- تکثیر و  پرورش آبزیان</t>
  </si>
  <si>
    <t>ترویج و آموزش کشاورزی پایدار گرایش نو آوری و کارآفرینی کشاورزی</t>
  </si>
  <si>
    <t xml:space="preserve">اقتصاد کشاورزي گرايش اقتصاد منابع طبيعي و محيط زيست </t>
  </si>
  <si>
    <t>مهندسي نقشه برداری</t>
  </si>
  <si>
    <t>مهندسی مواد و متالورژی</t>
  </si>
  <si>
    <t>مهندسي مواد گرايش شناسايي و انتخاب مواد مهندسی- آموزش محور</t>
  </si>
  <si>
    <t>نانو مهندسی شیمی</t>
  </si>
  <si>
    <t>نانو مهندسی الکترونیک</t>
  </si>
  <si>
    <t>مهندسي شيمي گرايش  گاز -انرژی</t>
  </si>
  <si>
    <t>مهندسی نفت - مخازن</t>
  </si>
  <si>
    <t>مهندسي برق(مخابرات والکترونیک)</t>
  </si>
  <si>
    <t>مهندسي كامپيوتر  گرايش هوش مصنوعي و رباتیکز</t>
  </si>
  <si>
    <t>مهندسي حرفه اي کامپيوتر نرم افزار</t>
  </si>
  <si>
    <t>مهندسی معماری منظری</t>
  </si>
  <si>
    <t xml:space="preserve">حقوق جزا  و جرم شناسی </t>
  </si>
  <si>
    <t xml:space="preserve">حقوق کیفری وجرم شناسی </t>
  </si>
  <si>
    <t xml:space="preserve">ادبیات عربی </t>
  </si>
  <si>
    <t>مهندسی نفت (بهره برداری - مخازن - مخازن هیدروکربنی )</t>
  </si>
  <si>
    <t>مهندسی مکانیک ( تبدیل انرژی - تخصصی مکانیک - دینامیک - طراحی کاربردی مدیریت انرژی )</t>
  </si>
  <si>
    <t>مهندسی سیستم های انرژی (انرژی و محیط زیست - مدیریت انرژی - تکنولوژی انرژی )</t>
  </si>
  <si>
    <t>برنامه ریزی شهری</t>
  </si>
  <si>
    <t xml:space="preserve"> زیست فناوری گرایش ريززيست فناوري</t>
  </si>
  <si>
    <t>مطالعات معماری ایران</t>
  </si>
  <si>
    <t>بیماری شناسی گیاهی</t>
  </si>
  <si>
    <t>زیست شناسی گیاهی گرایش فیزیولوژی</t>
  </si>
  <si>
    <t xml:space="preserve">علوم اقتصادی </t>
  </si>
  <si>
    <t xml:space="preserve">مهندسی پزشکی - کلیه گرایش ها </t>
  </si>
  <si>
    <t>مهندسی عمران-کلیه گرایش ها</t>
  </si>
  <si>
    <t xml:space="preserve">مدیریت دولتی </t>
  </si>
  <si>
    <t>مدیریت منابع آب گرایش سازه های آبی</t>
  </si>
  <si>
    <t>مهندسی مکانیک گرایش تبدیل انرژی</t>
  </si>
  <si>
    <t>فیزیک گرایش فیزیک ماده چگال</t>
  </si>
  <si>
    <t>شیمی گرایش شیمی تجزیه</t>
  </si>
  <si>
    <t>زیست شناسی جانوری - فیزیولوژی</t>
  </si>
  <si>
    <t>انگل شناسی دامپزشکی</t>
  </si>
  <si>
    <t>دکتری حرفه ای</t>
  </si>
  <si>
    <t>دامپزشکی  عمومی</t>
  </si>
  <si>
    <t>فنی و مهندسی</t>
  </si>
  <si>
    <t>تعداد اعضای هیات علمی در سال تحصیلی 1403-1402</t>
  </si>
  <si>
    <t>نسبت دانشجویان روزانه به دانشجویان نوبت دوم : 2/84</t>
  </si>
  <si>
    <t>سال تحصیلی 1403-1402</t>
  </si>
  <si>
    <t>زیربنای کل فضاهای کالبدی موجود دانشگاه شیراز تا پایان سال 1402</t>
  </si>
  <si>
    <t>مبلغ کل تسهیلات دانشجویی/ريال</t>
  </si>
  <si>
    <t xml:space="preserve">تعداد دانشجویان آسیب پذیر حمایت شده </t>
  </si>
  <si>
    <t>تعداد دانشجویان در معرض خطر روان تحت درمان</t>
  </si>
  <si>
    <t>تعداد مشاوره تحصیلی در سطح دانشکده و کاهش آسیبهای اجتماعی</t>
  </si>
  <si>
    <t>به ازای هر 362 دانشجو یک مشاور (پاره وقت و تمام وقت)</t>
  </si>
  <si>
    <t>تیراژ  فایل های آموزشی و الکترونیکی: 1278994</t>
  </si>
  <si>
    <t>میزان پیشرفت تهیه طرح توسعه فضاهای رفاهی و ورزشی</t>
  </si>
  <si>
    <t>تعداد رشته‌های فعال ورزشی و آموزشی جدید در طول سال تحصیلی (خارج از دروس الزامی)</t>
  </si>
  <si>
    <t>تعداد برنامه های ورزشی برگزار شده</t>
  </si>
  <si>
    <t>-</t>
  </si>
  <si>
    <t>15/8</t>
  </si>
  <si>
    <t>میزان پیشرفت اقدامات انجام شده (احداث خوابگاه های جدید و بازسازی خوابگاه های قدیم)</t>
  </si>
  <si>
    <t>بهره برداری کامل خوابگاه متین زاده  و تخریب و شروع بازسازی بلوک Cخوابگاه شهید مفتح(پیشرفت20%)،تخریب کامل و شروع نوسازی خوابگاه شهدای 3 با پیشرفت 10%</t>
  </si>
  <si>
    <t>درصد انجام بازسازی و بهسازی خوابگاه های دانشجویی (سالیانه)</t>
  </si>
  <si>
    <t>_</t>
  </si>
  <si>
    <r>
      <t xml:space="preserve">ظرفیّت اسکان عضو </t>
    </r>
    <r>
      <rPr>
        <b/>
        <sz val="8"/>
        <color rgb="FF333333"/>
        <rFont val="B Nazanin"/>
        <charset val="178"/>
      </rPr>
      <t xml:space="preserve">هيأت </t>
    </r>
    <r>
      <rPr>
        <b/>
        <sz val="8"/>
        <color rgb="FF000000"/>
        <rFont val="B Nazanin"/>
        <charset val="178"/>
      </rPr>
      <t>علمی خارجی با استانداردهای بین‌المللی</t>
    </r>
  </si>
  <si>
    <t>سرانه ی ساعت کار دانشجویی</t>
  </si>
  <si>
    <t xml:space="preserve">درصد دانشجویان فعال در کار دانشجویی </t>
  </si>
  <si>
    <t>3/5%</t>
  </si>
  <si>
    <t>مقادیر 1402</t>
  </si>
  <si>
    <t>سال تحصیلی1403-1402</t>
  </si>
  <si>
    <t xml:space="preserve">دكتراي تخصصي ناپیوسته </t>
  </si>
  <si>
    <t>دکتری دستیاری</t>
  </si>
  <si>
    <t>دکترای حرفه ای دامپزشکی</t>
  </si>
  <si>
    <t>کل مقالات علمی</t>
  </si>
  <si>
    <t xml:space="preserve"> تعداد کل مقالات علمی: Scopus &amp; WoS (با حذف همپوشانی)</t>
  </si>
  <si>
    <t xml:space="preserve"> تعداد کل مقالات علمی: ISC (فقط ژورنال)</t>
  </si>
  <si>
    <t>WoS</t>
  </si>
  <si>
    <t>SESS</t>
  </si>
  <si>
    <t>کنفرانس معتبر داخلی و خارجی</t>
  </si>
  <si>
    <t>تولیدات علمی نمایه شده در ISC</t>
  </si>
  <si>
    <r>
      <t xml:space="preserve">تولیدات علمی نمایه شده در ISC </t>
    </r>
    <r>
      <rPr>
        <sz val="11"/>
        <color rgb="FFC00000"/>
        <rFont val="B Nazanin"/>
        <charset val="178"/>
      </rPr>
      <t>(جمع مقاله و کنفرانس)</t>
    </r>
  </si>
  <si>
    <t>پايگاه های اطلاعاتی</t>
  </si>
  <si>
    <t>مقالات مشترک خارجی با دانشگاهها</t>
  </si>
  <si>
    <t xml:space="preserve"> مقالات مشترک</t>
  </si>
  <si>
    <t>3612-66.3%</t>
  </si>
  <si>
    <t>2007-36.8%</t>
  </si>
  <si>
    <t>تعداد/ سهم مقالات مشترك با صنعت</t>
  </si>
  <si>
    <t>93-1.7%</t>
  </si>
  <si>
    <t>تعداد مقالات داراي دسترسي آزاد</t>
  </si>
  <si>
    <t>1390-25.5%</t>
  </si>
  <si>
    <t>797-14.6%</t>
  </si>
  <si>
    <t>102-1.9%</t>
  </si>
  <si>
    <t>141-2.6%</t>
  </si>
  <si>
    <t>350-6.4%</t>
  </si>
  <si>
    <t>104-1.9%</t>
  </si>
  <si>
    <r>
      <t>تعداد مقالاتی که</t>
    </r>
    <r>
      <rPr>
        <b/>
        <sz val="11"/>
        <color rgb="FFFF66CC"/>
        <rFont val="B Nazanin"/>
        <charset val="178"/>
      </rPr>
      <t xml:space="preserve"> نویسنده اول </t>
    </r>
    <r>
      <rPr>
        <b/>
        <sz val="11"/>
        <color theme="1"/>
        <rFont val="B Nazanin"/>
        <charset val="178"/>
      </rPr>
      <t>، مربوط به  دانشگاه است.</t>
    </r>
  </si>
  <si>
    <r>
      <t xml:space="preserve">تعداد مقالاتی که </t>
    </r>
    <r>
      <rPr>
        <b/>
        <sz val="11"/>
        <color rgb="FFFF0000"/>
        <rFont val="B Nazanin"/>
        <charset val="178"/>
      </rPr>
      <t xml:space="preserve"> مسئول مقاله</t>
    </r>
    <r>
      <rPr>
        <b/>
        <sz val="11"/>
        <color theme="1"/>
        <rFont val="B Nazanin"/>
        <charset val="178"/>
      </rPr>
      <t>، مربوط به  دانشگاه است.</t>
    </r>
  </si>
  <si>
    <r>
      <t>کل میزان استناد</t>
    </r>
    <r>
      <rPr>
        <b/>
        <sz val="11"/>
        <color rgb="FFFF0000"/>
        <rFont val="B Nazanin"/>
        <charset val="178"/>
      </rPr>
      <t xml:space="preserve"> تا </t>
    </r>
    <r>
      <rPr>
        <b/>
        <sz val="11"/>
        <color theme="1"/>
        <rFont val="B Nazanin"/>
        <charset val="178"/>
      </rPr>
      <t>سال ارزیابی به کل مقالات در همه مقاطع زمانی(استنادهایی که به کل مقالات در همه مقاطع زمانی شده است.)</t>
    </r>
  </si>
  <si>
    <t xml:space="preserve">تعداد استنادات به مقالات چاپ شده در مجلات هسته اصلی WoS (بدون ESCI) در 5 سال قبل </t>
  </si>
  <si>
    <t>331-6.1%</t>
  </si>
  <si>
    <t>1348-24.7%</t>
  </si>
  <si>
    <t>مقالات به تفکیک حوزه آموزشی</t>
  </si>
  <si>
    <r>
      <t xml:space="preserve">تعداد مقالات بين المللي مرتبط با حوزه‌هاي اولويت‌دار نقشه جامع علمي کشور(سلامت) </t>
    </r>
    <r>
      <rPr>
        <b/>
        <sz val="11"/>
        <color rgb="FF000000"/>
        <rFont val="Arial"/>
        <family val="2"/>
      </rPr>
      <t>Health</t>
    </r>
  </si>
  <si>
    <r>
      <t>تعداد مقالات بين المللي مرتبط با حوزه‌هاي علوم انساني و علوم اجتماعی</t>
    </r>
    <r>
      <rPr>
        <b/>
        <sz val="11"/>
        <color rgb="FF000000"/>
        <rFont val="Arial"/>
        <family val="2"/>
      </rPr>
      <t xml:space="preserve">  Social &amp; Humanities Sciences</t>
    </r>
  </si>
  <si>
    <r>
      <t xml:space="preserve">تعداد مقالات بين المللي مرتبط با حوزه‌هاي علوم ریاضیات و کامپیوتر   </t>
    </r>
    <r>
      <rPr>
        <b/>
        <sz val="11"/>
        <color rgb="FF000000"/>
        <rFont val="Arial"/>
        <family val="2"/>
      </rPr>
      <t>Mathematical &amp; Computer Science</t>
    </r>
    <r>
      <rPr>
        <b/>
        <sz val="11"/>
        <color rgb="FF000000"/>
        <rFont val="B Nazanin"/>
        <charset val="178"/>
      </rPr>
      <t xml:space="preserve"> </t>
    </r>
    <r>
      <rPr>
        <b/>
        <sz val="11"/>
        <color rgb="FF000000"/>
        <rFont val="Arial"/>
        <family val="2"/>
      </rPr>
      <t xml:space="preserve"> </t>
    </r>
  </si>
  <si>
    <r>
      <t>تعداد مقالات بين المللي مرتبط با حوزه‌هاي علوم و فني و مهندسي</t>
    </r>
    <r>
      <rPr>
        <b/>
        <sz val="11"/>
        <color rgb="FF000000"/>
        <rFont val="Arial"/>
        <family val="2"/>
      </rPr>
      <t xml:space="preserve">  Physical Sciences &amp; Engineering</t>
    </r>
  </si>
  <si>
    <r>
      <t xml:space="preserve">تعداد مقالات بين المللي مرتبط با حوزه‌هاي كشاورزي و دامپزشكي و علوم زمین  </t>
    </r>
    <r>
      <rPr>
        <b/>
        <sz val="11"/>
        <color rgb="FF000000"/>
        <rFont val="Arial"/>
        <family val="2"/>
      </rPr>
      <t>Life &amp; Earth Sciences</t>
    </r>
  </si>
  <si>
    <t>تعداد نشر دیجیتال</t>
  </si>
  <si>
    <t>تعداد کتابهای منتشر شده  توسط مرکز نشر</t>
  </si>
  <si>
    <t>متوسط زمان ارزیابی و چاپ کتاب</t>
  </si>
  <si>
    <t>میزان پیشرفت تدوین و اجرای طرح ساماندهی  موجودی کتب مرکز نشر</t>
  </si>
  <si>
    <t>تعداد مجلات نمایه شده در Scopus</t>
  </si>
  <si>
    <t xml:space="preserve">تعداد مجلّات علمی و پژوهشی بین‌المللی با همکاری دانشگاه ها و مراکز آموزش عالی بین المللی معتبر </t>
  </si>
  <si>
    <t>رتبه  و امتیاز دانشگاه (جایگاه بین المللی دانشگاه شیراز) 2024-2023</t>
  </si>
  <si>
    <t>801-1000</t>
  </si>
  <si>
    <t>681-690</t>
  </si>
  <si>
    <r>
      <t xml:space="preserve">تعداد اعضای هیئت علمی با بیش از هزار ارجاع غیر خودی در هسته اصلی </t>
    </r>
    <r>
      <rPr>
        <sz val="11"/>
        <color theme="1"/>
        <rFont val="B Nazanin"/>
        <charset val="178"/>
      </rPr>
      <t>WoS</t>
    </r>
  </si>
  <si>
    <r>
      <t xml:space="preserve">تعداد دانشمندان پر استناد حاضر در جمع دانشمندان یک درصدبرتر جهان در </t>
    </r>
    <r>
      <rPr>
        <sz val="11"/>
        <color theme="1"/>
        <rFont val="B Nazanin"/>
        <charset val="178"/>
      </rPr>
      <t>ESI</t>
    </r>
  </si>
  <si>
    <t>تعداد دانشمندان شامل2 درصدپر استنادترین دانشمندان جهان الزویر(از گزارش دانشگاه استنفورد) / Single recent year data</t>
  </si>
  <si>
    <t>تعداد دانشمندان شامل2 درصدپر استنادترین دانشمندان جهان الزویر(از گزارش دانشگاه استنفورد)/ Careerlong data</t>
  </si>
  <si>
    <t>کل میزان استناد در سال ارزیابی به کل مقالات در همه مقاطع زمانی (استنادهایی که به کل مقالات در همه مقاطع زمانی شده است.)</t>
  </si>
  <si>
    <r>
      <t xml:space="preserve"> تعداد کتاب  جدید منشر شده توسط هیات علمی</t>
    </r>
    <r>
      <rPr>
        <b/>
        <sz val="9"/>
        <color theme="1"/>
        <rFont val="B Nazanin"/>
        <charset val="178"/>
      </rPr>
      <t>( تالیف ترجمه)</t>
    </r>
  </si>
  <si>
    <r>
      <t xml:space="preserve">تعداد کل </t>
    </r>
    <r>
      <rPr>
        <sz val="12"/>
        <color theme="1"/>
        <rFont val="B Nazanin"/>
        <charset val="178"/>
      </rPr>
      <t xml:space="preserve">Book chapter </t>
    </r>
    <r>
      <rPr>
        <b/>
        <sz val="11"/>
        <color theme="1"/>
        <rFont val="B Nazanin"/>
        <charset val="178"/>
      </rPr>
      <t xml:space="preserve">های تألیف شده </t>
    </r>
  </si>
  <si>
    <r>
      <t xml:space="preserve"> تعداد کتب تألیفی توسط </t>
    </r>
    <r>
      <rPr>
        <b/>
        <sz val="12"/>
        <color theme="1"/>
        <rFont val="B Nazanin"/>
        <charset val="178"/>
      </rPr>
      <t>هيأت علمی</t>
    </r>
  </si>
  <si>
    <r>
      <t xml:space="preserve">تعداد جلد کتابهای فروخته شده </t>
    </r>
    <r>
      <rPr>
        <sz val="10"/>
        <color theme="1"/>
        <rFont val="B Zar"/>
        <charset val="178"/>
      </rPr>
      <t>(چاپ غیر دیجیتال)</t>
    </r>
  </si>
  <si>
    <t>درآمد اختصاصی دانشگاه از محل قراردادهای پژوهشی داخلی(میلیارد ريال)</t>
  </si>
  <si>
    <t>مقدار درآمد اختصاصی دانشگاه از محل قراردادهای پژوهشی خارجی(دلار/یورو)</t>
  </si>
  <si>
    <t>6000یورو</t>
  </si>
  <si>
    <t>مبلغ اعتبار جذب شده قراردادهای برون دانشگاهی منعقده با بخش­های صنعتی و خدماتی</t>
  </si>
  <si>
    <t>اعتبارات هزینه شده برای پشتیبانی پایان نامه های پژوهشی ارشد و دکتری</t>
  </si>
  <si>
    <t>اعتبارات هزینه شده برای خرید منابع علمی و تجهیزات آزمایشگاهی</t>
  </si>
  <si>
    <t>اعتبارات هزینه شده برای فرصتهای مطالعاتی و شرکت در کنفرانس ها</t>
  </si>
  <si>
    <t>اعتبارات پژوهشی تخصیص یافته دانشگاه از محل بودجه جاری</t>
  </si>
  <si>
    <t>مبلغ جذب اعتبارات ارزی (میلیون دلار)جهت تجهیز کارگاه ها و آزمایشگاه های دانشگاه در چارچوب قوانین بالادستی</t>
  </si>
  <si>
    <t>تعداد طرح های حمایت شده از سوی بنیاد ملی علم ایران</t>
  </si>
  <si>
    <t>تعداد طرح های نوآورانه حمایت شده از طرف صندوق توسعه ملی</t>
  </si>
  <si>
    <t>تعداد طرح های حمایت شده  از ظرفیّت  صندوق های حمایت از پژوهش و پژوهشگران</t>
  </si>
  <si>
    <t>تعداد طرح های پژوهشی دانشجویی حمایت شده</t>
  </si>
  <si>
    <t>تعداد  طرح پژوهشی و طرح تحقیقاتی مشترک با مراکز سیاست گذاری و حمایت گر، مراکز پژوهشی و دانشگاه‌های برتر داخلی</t>
  </si>
  <si>
    <t>تعداد طرح های تحقیقاتی منتج شده از فرصت مطالعاتی اعضای هیأت علمی در صنعت و جامعه (حدود 10 درصد فرصت ها)</t>
  </si>
  <si>
    <t xml:space="preserve">تعداد قراردادهای سرمایه‌گذاری در حوزه های خاص پژوهشی و تولید دانش مشترک با دانشگاه های برتر دنیا </t>
  </si>
  <si>
    <t>مبلغ  کل قراردادهای داخلی</t>
  </si>
  <si>
    <t>مبلغ  کل قراردادهای بین المللی</t>
  </si>
  <si>
    <t>مبلغ کل  قراردادهای برون دانشگاهی منعقده با بخش های صنعتی و خدماتی</t>
  </si>
  <si>
    <t xml:space="preserve">تعداد پروژه های پژوهشی بنیادی دانشگاه توسط خود یا مشترک با دیگران </t>
  </si>
  <si>
    <t xml:space="preserve">تعداد پروژه های پژوهشی کاربردی دانشگاه توسط خود یا مشترک با دیگران </t>
  </si>
  <si>
    <t xml:space="preserve">تعداد پروژه های پژوهشی توسعه ای دانشگاه توسط خود یا مشترک با دیگران </t>
  </si>
  <si>
    <r>
      <t xml:space="preserve">تعداد پروژه های پژوهشی </t>
    </r>
    <r>
      <rPr>
        <b/>
        <sz val="11"/>
        <color rgb="FFFF0000"/>
        <rFont val="B Nazanin"/>
        <charset val="178"/>
      </rPr>
      <t>نظری</t>
    </r>
    <r>
      <rPr>
        <b/>
        <sz val="11"/>
        <color rgb="FF0070C0"/>
        <rFont val="B Nazanin"/>
        <charset val="178"/>
      </rPr>
      <t xml:space="preserve"> خاتمه‌يافته و در دست  اجرا توسط خود يا مشترك با ديگران بر حسب حوزه پژوهشی علوم پایه</t>
    </r>
  </si>
  <si>
    <r>
      <t xml:space="preserve">تعداد پروژه های پژوهشی </t>
    </r>
    <r>
      <rPr>
        <b/>
        <sz val="11"/>
        <color rgb="FFFF0000"/>
        <rFont val="B Nazanin"/>
        <charset val="178"/>
      </rPr>
      <t>تجربی</t>
    </r>
    <r>
      <rPr>
        <b/>
        <sz val="11"/>
        <color rgb="FF0070C0"/>
        <rFont val="B Nazanin"/>
        <charset val="178"/>
      </rPr>
      <t xml:space="preserve"> خاتمه‌يافته و در دست  اجرا توسط خود يا مشترك با ديگران بر حسب حوزه پژوهشی علوم پایه</t>
    </r>
  </si>
  <si>
    <r>
      <t xml:space="preserve">تعداد پروژه های پژوهشی </t>
    </r>
    <r>
      <rPr>
        <b/>
        <sz val="11"/>
        <color rgb="FFFF0000"/>
        <rFont val="B Nazanin"/>
        <charset val="178"/>
      </rPr>
      <t>نیمه تجربی</t>
    </r>
    <r>
      <rPr>
        <b/>
        <sz val="11"/>
        <color rgb="FF0070C0"/>
        <rFont val="B Nazanin"/>
        <charset val="178"/>
      </rPr>
      <t xml:space="preserve"> خاتمه‌يافته و در دست  اجرا توسط خود يا مشترك با ديگران بر حسب حوزه پژوهشی علوم پایه</t>
    </r>
  </si>
  <si>
    <r>
      <t xml:space="preserve">تعداد پروژه های پژوهشی </t>
    </r>
    <r>
      <rPr>
        <b/>
        <sz val="11"/>
        <color rgb="FFFF0000"/>
        <rFont val="B Nazanin"/>
        <charset val="178"/>
      </rPr>
      <t>نظری</t>
    </r>
    <r>
      <rPr>
        <b/>
        <sz val="11"/>
        <color rgb="FF0070C0"/>
        <rFont val="B Nazanin"/>
        <charset val="178"/>
      </rPr>
      <t xml:space="preserve"> خاتمه‌يافته و در دست  اجرا توسط خود يا مشترك با ديگران بر حسب حوزه پژوهشی کشاورزی و دامپزشکی</t>
    </r>
  </si>
  <si>
    <r>
      <t xml:space="preserve">تعداد پروژه های پژوهشی </t>
    </r>
    <r>
      <rPr>
        <b/>
        <sz val="11"/>
        <color rgb="FFFF0000"/>
        <rFont val="B Nazanin"/>
        <charset val="178"/>
      </rPr>
      <t>تجربی</t>
    </r>
    <r>
      <rPr>
        <b/>
        <sz val="11"/>
        <color rgb="FF0070C0"/>
        <rFont val="B Nazanin"/>
        <charset val="178"/>
      </rPr>
      <t xml:space="preserve"> خاتمه‌يافته و در دست  اجرا توسط خود يا مشترك با ديگران بر حسب حوزه پژوهشی کشاورزی و دامپزشکی</t>
    </r>
  </si>
  <si>
    <r>
      <t xml:space="preserve">تعداد پروژه های پژوهشی </t>
    </r>
    <r>
      <rPr>
        <b/>
        <sz val="11"/>
        <color rgb="FFFF0000"/>
        <rFont val="B Nazanin"/>
        <charset val="178"/>
      </rPr>
      <t>نیمه تجربی</t>
    </r>
    <r>
      <rPr>
        <b/>
        <sz val="11"/>
        <color rgb="FF0070C0"/>
        <rFont val="B Nazanin"/>
        <charset val="178"/>
      </rPr>
      <t xml:space="preserve"> خاتمه‌يافته و در دست  اجرا توسط خود يا مشترك با ديگران بر حسب حوزه پژوهشی کشاورزی و دامپزشکی</t>
    </r>
  </si>
  <si>
    <r>
      <t xml:space="preserve">تعداد پروژه های پژوهشی </t>
    </r>
    <r>
      <rPr>
        <b/>
        <sz val="11"/>
        <color rgb="FFFF0000"/>
        <rFont val="B Nazanin"/>
        <charset val="178"/>
      </rPr>
      <t>نظری</t>
    </r>
    <r>
      <rPr>
        <b/>
        <sz val="11"/>
        <color rgb="FF0070C0"/>
        <rFont val="B Nazanin"/>
        <charset val="178"/>
      </rPr>
      <t xml:space="preserve"> خاتمه‌يافته و در دست  اجرا توسط خود يا مشترك با ديگران بر حسب حوزه پژوهشی علوم فنی و مهندسی</t>
    </r>
  </si>
  <si>
    <r>
      <t xml:space="preserve">تعداد پروژه های پژوهشی </t>
    </r>
    <r>
      <rPr>
        <b/>
        <sz val="11"/>
        <color rgb="FFFF0000"/>
        <rFont val="B Nazanin"/>
        <charset val="178"/>
      </rPr>
      <t>تجربی</t>
    </r>
    <r>
      <rPr>
        <b/>
        <sz val="11"/>
        <color rgb="FF0070C0"/>
        <rFont val="B Nazanin"/>
        <charset val="178"/>
      </rPr>
      <t xml:space="preserve"> خاتمه‌يافته و در دست  اجرا توسط خود يا مشترك با ديگران بر حسب حوزه پژوهشی علوم فنی و مهندسی</t>
    </r>
  </si>
  <si>
    <r>
      <t xml:space="preserve">تعداد پروژه های پژوهشی </t>
    </r>
    <r>
      <rPr>
        <b/>
        <sz val="11"/>
        <color rgb="FFFF0000"/>
        <rFont val="B Nazanin"/>
        <charset val="178"/>
      </rPr>
      <t>نیمه تجربی</t>
    </r>
    <r>
      <rPr>
        <b/>
        <sz val="11"/>
        <color rgb="FF0070C0"/>
        <rFont val="B Nazanin"/>
        <charset val="178"/>
      </rPr>
      <t xml:space="preserve"> خاتمه‌يافته و در دست  اجرا توسط خود يا مشترك با ديگران بر حسب حوزه پژوهشی فنی و مهندسی</t>
    </r>
  </si>
  <si>
    <r>
      <t xml:space="preserve">تعداد پروژه های پژوهشی </t>
    </r>
    <r>
      <rPr>
        <b/>
        <sz val="11"/>
        <color rgb="FFFF0000"/>
        <rFont val="B Nazanin"/>
        <charset val="178"/>
      </rPr>
      <t>نظری</t>
    </r>
    <r>
      <rPr>
        <b/>
        <sz val="11"/>
        <color rgb="FF0070C0"/>
        <rFont val="B Nazanin"/>
        <charset val="178"/>
      </rPr>
      <t xml:space="preserve"> خاتمه‌يافته و در دست  اجرا توسط خود يا مشترك با ديگران بر حسب حوزه پژوهشی علوم انسانی</t>
    </r>
  </si>
  <si>
    <r>
      <t xml:space="preserve">تعداد پروژه های پژوهشی </t>
    </r>
    <r>
      <rPr>
        <b/>
        <sz val="11"/>
        <color rgb="FFFF0000"/>
        <rFont val="B Nazanin"/>
        <charset val="178"/>
      </rPr>
      <t>تجربی</t>
    </r>
    <r>
      <rPr>
        <b/>
        <sz val="11"/>
        <color rgb="FF0070C0"/>
        <rFont val="B Nazanin"/>
        <charset val="178"/>
      </rPr>
      <t xml:space="preserve"> خاتمه‌يافته و در دست  اجرا توسط خود يا مشترك با ديگران بر حسب حوزه پژوهشی علوم انسانی</t>
    </r>
  </si>
  <si>
    <r>
      <t xml:space="preserve">تعداد پروژه های پژوهشی </t>
    </r>
    <r>
      <rPr>
        <b/>
        <sz val="11"/>
        <color rgb="FFFF0000"/>
        <rFont val="B Nazanin"/>
        <charset val="178"/>
      </rPr>
      <t>نیمه تجربی</t>
    </r>
    <r>
      <rPr>
        <b/>
        <sz val="11"/>
        <color rgb="FF0070C0"/>
        <rFont val="B Nazanin"/>
        <charset val="178"/>
      </rPr>
      <t xml:space="preserve"> خاتمه‌يافته و در دست  اجرا توسط خود يا مشترك با ديگران بر حسب حوزه پژوهشی علوم انسانی</t>
    </r>
  </si>
  <si>
    <r>
      <t xml:space="preserve">تعداد پروژه های پژوهشی </t>
    </r>
    <r>
      <rPr>
        <b/>
        <sz val="11"/>
        <color rgb="FFFF0000"/>
        <rFont val="B Nazanin"/>
        <charset val="178"/>
      </rPr>
      <t>نظری</t>
    </r>
    <r>
      <rPr>
        <b/>
        <sz val="11"/>
        <color rgb="FF0070C0"/>
        <rFont val="B Nazanin"/>
        <charset val="178"/>
      </rPr>
      <t xml:space="preserve"> خاتمه‌يافته و در دست  اجرا توسط خود يا مشترك با ديگران بر حسب حوزه پژوهشی هنر</t>
    </r>
  </si>
  <si>
    <r>
      <t xml:space="preserve">تعداد پروژه های پژوهشی </t>
    </r>
    <r>
      <rPr>
        <b/>
        <sz val="11"/>
        <color rgb="FFFF0000"/>
        <rFont val="B Nazanin"/>
        <charset val="178"/>
      </rPr>
      <t>تجربی</t>
    </r>
    <r>
      <rPr>
        <b/>
        <sz val="11"/>
        <color rgb="FF0070C0"/>
        <rFont val="B Nazanin"/>
        <charset val="178"/>
      </rPr>
      <t xml:space="preserve"> خاتمه‌يافته و در دست  اجرا توسط خود يا مشترك با ديگران بر حسب حوزه پژوهشی هنر</t>
    </r>
  </si>
  <si>
    <r>
      <t xml:space="preserve">تعداد پروژه های پژوهشی </t>
    </r>
    <r>
      <rPr>
        <b/>
        <sz val="11"/>
        <color rgb="FFFF0000"/>
        <rFont val="B Nazanin"/>
        <charset val="178"/>
      </rPr>
      <t>نیمه تجربی</t>
    </r>
    <r>
      <rPr>
        <b/>
        <sz val="11"/>
        <color rgb="FF0070C0"/>
        <rFont val="B Nazanin"/>
        <charset val="178"/>
      </rPr>
      <t xml:space="preserve"> خاتمه‌يافته و در دست  اجرا توسط خود يا مشترك با ديگران بر حسب حوزه پژوهشی هنر</t>
    </r>
  </si>
  <si>
    <t>تعداد پروژه های تحقیقاتی منتج از برنامه بازاریابی پژوهشی</t>
  </si>
  <si>
    <t>تعداد تفاهم نامه های با صنایع و دستگاه های اجرایی در استان و کشور</t>
  </si>
  <si>
    <r>
      <t>تعداد رساله های دکتری تقاضا محور(هزینه اجرای آنها از سوی صنعت تامین شده )/</t>
    </r>
    <r>
      <rPr>
        <b/>
        <sz val="11"/>
        <color rgb="FFFF0000"/>
        <rFont val="B Nazanin"/>
        <charset val="178"/>
      </rPr>
      <t xml:space="preserve"> شاخص ارزیابی تسما</t>
    </r>
  </si>
  <si>
    <t xml:space="preserve">تعداد رساله ها/ پایان نامه های به مرحله تجاری سازی رسیده یا حمایت شده از سوی صنعت و جامعه </t>
  </si>
  <si>
    <t>تعداد دوره های توانمندسازی پژوهشی برگزار شده</t>
  </si>
  <si>
    <t>تعداد تشکیل حلقه های پژوهشی و ارائه دستاوردها</t>
  </si>
  <si>
    <r>
      <t>تعداد فرصت های مطالعاتی کوتاه مدت تابستانه  برای اعضای</t>
    </r>
    <r>
      <rPr>
        <sz val="11"/>
        <color rgb="FF0070C0"/>
        <rFont val="B Nazanin"/>
        <charset val="178"/>
      </rPr>
      <t xml:space="preserve"> </t>
    </r>
    <r>
      <rPr>
        <b/>
        <sz val="12"/>
        <color rgb="FF0070C0"/>
        <rFont val="B Nazanin"/>
        <charset val="178"/>
      </rPr>
      <t>هيأت علمی در خارج از کشور</t>
    </r>
  </si>
  <si>
    <t>تعداد فرصت مطالعاتی دانشجویان تحصیلات تکمیلی (داخل و خارج از کشور)</t>
  </si>
  <si>
    <t>تعداد کارگاه های آموزشی و پژوهشی بین المللی</t>
  </si>
  <si>
    <t>تعداد کرسي‌هاي نظريه‌پردازي شکل گرفته خارجي</t>
  </si>
  <si>
    <t>تعداد کرسي‌هاي نظريه‌پردازي شکل گرفته ملي/ علمی و ترویجی</t>
  </si>
  <si>
    <r>
      <t xml:space="preserve">ميزان گرنت بين </t>
    </r>
    <r>
      <rPr>
        <b/>
        <sz val="10.5"/>
        <color rgb="FF000000"/>
        <rFont val="B Nazanin"/>
        <charset val="178"/>
      </rPr>
      <t>المللي جذب شده توسط اعضاي هيات علمي</t>
    </r>
    <r>
      <rPr>
        <b/>
        <sz val="11"/>
        <color theme="1"/>
        <rFont val="B Nazanin"/>
        <charset val="178"/>
      </rPr>
      <t xml:space="preserve"> (میلیون ریال)</t>
    </r>
  </si>
  <si>
    <t>تعداد پایگاه های اطلاعاتی خارجی و داخلی که دانشگاه مشترک است</t>
  </si>
  <si>
    <t>تعداد کل کارگاه ها</t>
  </si>
  <si>
    <t>تعداد کل آزمایشگاه ها (مرکزی و مستقر در دانشکده ها)</t>
  </si>
  <si>
    <t>میزان درآمد اختصاصی آزمایشگاه مرکزی (میلیون ریال)</t>
  </si>
  <si>
    <t>تعداد آزمایشگاه های مرجع و استاندارد</t>
  </si>
  <si>
    <t>میزان درآمد اختصاصی آزمایشگاه های مرجع</t>
  </si>
  <si>
    <t>میزان سرمایه گذاری خارجی جذب شده جهت توسعه ی زیرساخت های پژوهشی مانند آزمایشگاه مرکزی (میلیون دلار)</t>
  </si>
  <si>
    <t>مبلغ جذب منابع مالی جهت  توسعه ی آزمایشگاه انرژی و محیط زیست با تأمین مالی خارجی (میلیون دلار)</t>
  </si>
  <si>
    <t>تعداد دستیاران فناور</t>
  </si>
  <si>
    <t xml:space="preserve">درصد پیشرفت ساماندهی مراکز پژوهشی با تأکید بر ایجاد مراکز پژوهشی علوم میان‌رشته‌ای دانشگاه </t>
  </si>
  <si>
    <t>تعداد هسته ها، مراکز تحقیقاتی و پژوهشکده ها</t>
  </si>
  <si>
    <t>میزان پژوهانه تیمی و میان رشته ای پرداخت شده (گرنت سینرژی و کرسی گروهی ر راستای ترغیب تولید دانش تیمی/ ساماندهی هسته های پژوهشی تیمی و میان رشته ای میلیون ريال</t>
  </si>
  <si>
    <t>تعداد مراکز تحقیق و توسعه ی مشترک با صنایع و دستگاه‌های اجرایی</t>
  </si>
  <si>
    <t>تعداد دوره های برگزار شده تخصصی مورد نیاز صنعت و جامعه</t>
  </si>
  <si>
    <t>تعداد پژوهشگر پسا دکترای  ایرانی مخاطبین دفتر تعاملات علم و فناوری</t>
  </si>
  <si>
    <t>تعداد جوایز ملی کسب شده توسط هیات علمی مربوط به دفتر تعاملات علم و فناوری</t>
  </si>
  <si>
    <t xml:space="preserve">تعداد همکاری علمی با اساتید خارج از کشور(استاد مدعو و معین)- دفتر تعاملات </t>
  </si>
  <si>
    <t>طرح پژوهشی جایگزین خدمت تخصصی- دفتر تعاملات علم و فناوری</t>
  </si>
  <si>
    <t>فعالیت فناورانه(تاسیس شرکت نوپا)- دفتر تعاملات علم و فناوری</t>
  </si>
  <si>
    <t>برگزاری سخنرانی و کارگاه تخصصی- دفتر تعاملات علم و فناوری</t>
  </si>
  <si>
    <r>
      <t>تعداد همايش‌هاي علمي بين‌المللي برگزار شده</t>
    </r>
    <r>
      <rPr>
        <sz val="10.5"/>
        <color theme="1"/>
        <rFont val="B Nazanin"/>
        <charset val="178"/>
      </rPr>
      <t xml:space="preserve"> (فقط پذيرفته شده از سوي ISC))</t>
    </r>
  </si>
  <si>
    <t>تعداد کرسي‌هاي نظريه‌پردازي شکل گرفته/ ملي/ نقد و مناظره</t>
  </si>
  <si>
    <t>عناوین پژوهشکده ها و مراكز تحقيقاتي و قطب علمی دانشگاه شيراز در سال تحصیلی 1403-1402</t>
  </si>
  <si>
    <t>تعداد</t>
  </si>
  <si>
    <t>وضعيت قراردادها و طرح های تحقيقاتي سال تحصیلی 1403-1402</t>
  </si>
  <si>
    <t>تعداد شرکت های دانش بنیان با محوریت اعضای هیأت علمی در مراکز رشد و پارکهای علم و فناوری</t>
  </si>
  <si>
    <t>67/800/000/000</t>
  </si>
  <si>
    <t>104/371/572/845</t>
  </si>
  <si>
    <t>130هزاردلار</t>
  </si>
  <si>
    <t xml:space="preserve">میزان مبلغ مشارکت پارک علم و فناوری </t>
  </si>
  <si>
    <t>تعداد شرکت های زایشی (Spin Off)دانشگاه (تجمعی)</t>
  </si>
  <si>
    <r>
      <t xml:space="preserve">ثبت نامه ها </t>
    </r>
    <r>
      <rPr>
        <sz val="11"/>
        <rFont val="B Nazanin"/>
        <charset val="178"/>
      </rPr>
      <t>(داوری اختراعات در دانشگاه شیراز) تعداد اختراعات، ثبت مالکیت های فکری، پتنت ها</t>
    </r>
  </si>
  <si>
    <t>تعداد مشاوره های ثبت مالکیت فکری</t>
  </si>
  <si>
    <t>بیش از 50  مورد</t>
  </si>
  <si>
    <t xml:space="preserve">مبلغ جذب سرمایه های خطرپذیر </t>
  </si>
  <si>
    <t>تعداد دوره های کارآفرینی در برنامه طراحی و اجرای آموزش های کارآفرینانه</t>
  </si>
  <si>
    <t>تعداد دانشجویان شرکت کننده در  دوره های کارآفرینی</t>
  </si>
  <si>
    <t>تعداد سمینارهای حوزه نوآوری و کارآفرینی</t>
  </si>
  <si>
    <t>تعداد سمینار، همایش و جشنواره های حوزه نوآوری و کارآفرینی</t>
  </si>
  <si>
    <t>مبلغ جذب اعتبارات صندوق توسعه ملی برای طرح های نوآورانه</t>
  </si>
  <si>
    <t>تعداد رویدادهای استارتاپی فرهنگی و اجتماعی</t>
  </si>
  <si>
    <t xml:space="preserve">میزان پیشرفت اقدامات انجام شده شامل تهیه طرح جامع توسعه دره (درصد) در راستای برنامه فراهم کردن زیرساخت های مورد نیاز برای ایجاد و توسعه ی دره ی فنآوری دانشگاه </t>
  </si>
  <si>
    <t>تعداد گروه های پذیرش شده در شتاب دهنده در طرح توسعه ی مرکز فنآوری و ایجاد شتاب‌دهنده دانش و فنآوری و نوآوری دانشگاه</t>
  </si>
  <si>
    <t>تعداد نمایشگاه های  دوره‌های خلاقیت، نوآوری</t>
  </si>
  <si>
    <t>تعداد برگزاری دوره‌های خلّاقیّت، نوآوری و کارآفرینی</t>
  </si>
  <si>
    <t>فعالیت های فرهنگی دانشگاه شیراز در سال تحصیلی 1403-1402</t>
  </si>
  <si>
    <t>جوایز علمی و فرهنگی منطقه ای، کشوری، ملی و بین المللی  توسط تشکل ها</t>
  </si>
  <si>
    <t>جوایز علمی و فرهنگی منطقه ای، کشوری، ملی و بین المللی  کسب شده توسط کانون ها</t>
  </si>
  <si>
    <t xml:space="preserve">انجمن های علمی </t>
  </si>
  <si>
    <t>جوایز علمی و فرهنگی منطقه ای، کشوری، ملی و بین المللی  کسب شده انجمن های علمی</t>
  </si>
  <si>
    <t>یازدهمین جشنواره ملی رویش</t>
  </si>
  <si>
    <t xml:space="preserve">کانون برتر گفتگوی دانشجویی و کرسی آزاد اندیشی تخصصی
کانون شایسته تقدیر اجتماعی در موضوع آسیب های اجتماعی(یاریگران زندگی)  </t>
  </si>
  <si>
    <t>انجمن علمی  گردشگری</t>
  </si>
  <si>
    <t>اقتصاد، مدیریت و علوم اجتماعی</t>
  </si>
  <si>
    <t>شانزدهمین جشنواره ملی و بین المللی حرکت</t>
  </si>
  <si>
    <t xml:space="preserve">شایسته تقدیر در حوزه انجمن برتر در گروه علوم انسانی </t>
  </si>
  <si>
    <t>سی‌ویکمین جشنواره دانشجوی نمونه
 وزارت علوم، تحقیقات و فناوری و وزارت بهداشت</t>
  </si>
  <si>
    <t>کانون شایسته تقدیر ادبی و هنری در موضوع صنایع دستی و هنرهای تجسمی</t>
  </si>
  <si>
    <t>انجمن علمی شهرسازی</t>
  </si>
  <si>
    <t>برگزیده در حوزه انجمن برتر در گروه هنرو معماری
 برگزیده در حوزه نشریه گروه هنرومعماری</t>
  </si>
  <si>
    <t>سی و هفتمین جشنواره قرآن و عترت
 دانشگاهیان مرحله کشوری</t>
  </si>
  <si>
    <t xml:space="preserve">کانون شایسته تقدیر دینی و مذهبی در موضوع قرآن و عترت،نماز و نهج البلاغه </t>
  </si>
  <si>
    <t>انجمن علمی دامپزشکی</t>
  </si>
  <si>
    <t>دامپزشکی</t>
  </si>
  <si>
    <t>برگزیده در حوزه نشریه گروه دامپزشکی</t>
  </si>
  <si>
    <t>سی و هفتمین جشنواره قرآن و عترت
 دانشگاهیان مرحله ملی</t>
  </si>
  <si>
    <t>بسیج دانشجویی
نشریه عهد</t>
  </si>
  <si>
    <t>سیزدهمین جشنوراه نشریات کشور تیتر</t>
  </si>
  <si>
    <t>رتبه دوم نشریات برگزیده سیاسی و اقتصادی</t>
  </si>
  <si>
    <t>کانون شایسته تقدیر اجتماعی در موضوع ایران شناسی و گردشگری</t>
  </si>
  <si>
    <t>انجمن علمی روانشناسی تربیتی</t>
  </si>
  <si>
    <t>علوم تربیتی و روانشناسی</t>
  </si>
  <si>
    <t>شایسته تقدیر درحوزه انجمن آموزش محور گروه علوم انسانی</t>
  </si>
  <si>
    <t>سی و هشتمین جشنواره قرآن و عترت
 دانشگاهیان مرحله کشوری</t>
  </si>
  <si>
    <t>کانون برتر دینی و مذهبی در موضوع رضوی، مهدویت، هیات های مذهبی</t>
  </si>
  <si>
    <t>انجمن علمی علوم تربیتی</t>
  </si>
  <si>
    <t>شایسته تقدیر در حوزه نشریه گروه  علوم انسانی</t>
  </si>
  <si>
    <t>دومین جشنواره فرهنگی هنری شهید آوینی</t>
  </si>
  <si>
    <t>کانون برتر اجتماعی در موضوع آسیب های اجتماعی(یاریگران زندگی)</t>
  </si>
  <si>
    <t xml:space="preserve">انجمن علمی مواد </t>
  </si>
  <si>
    <t>مهندسی عمران و مواد</t>
  </si>
  <si>
    <t>برگزیده در حوزه نشریه گروه فنی و مهندسی</t>
  </si>
  <si>
    <t xml:space="preserve">هشتمین یادواره ملی و بین المللی 
بوی سیب حرم </t>
  </si>
  <si>
    <t>کانون همیاران سلامت</t>
  </si>
  <si>
    <t>کانون شایسته تقدیر مسئولیت اجتماعی</t>
  </si>
  <si>
    <t>مهندسی شیمی نفت و گاز</t>
  </si>
  <si>
    <t>شایسته تقدیر در حوزه نشریه گروه فنی و مهندسی</t>
  </si>
  <si>
    <t>رتبه سوم طرح روی جلد 
سیزدهمین جشنوراه نشریات کشور تیتر
نشریه مستقل فرصت</t>
  </si>
  <si>
    <t>آرین محزون</t>
  </si>
  <si>
    <t>دانشگاه برتر کشوری</t>
  </si>
  <si>
    <t xml:space="preserve">دانشگاه شیراز 
برگزیده دانشگاه برتر </t>
  </si>
  <si>
    <t>رییس دانشگاه برگزیده و معاون فرهنگی برگزیده</t>
  </si>
  <si>
    <r>
      <t xml:space="preserve">هیات محبین اهل‌بیت </t>
    </r>
    <r>
      <rPr>
        <vertAlign val="superscript"/>
        <sz val="14"/>
        <rFont val="B Nazanin"/>
        <charset val="178"/>
      </rPr>
      <t>علیهم السلام</t>
    </r>
  </si>
  <si>
    <t xml:space="preserve">کارشناس کانون های فرهنگی دانشگاه شیراز </t>
  </si>
  <si>
    <t>کارشناس برتر کشوری</t>
  </si>
  <si>
    <t xml:space="preserve">انجمن علمی شهرسازی
نشریه هفت </t>
  </si>
  <si>
    <t>رتبه اول مقاله علمی هنر و معماری</t>
  </si>
  <si>
    <t>کانون قرآن و عترت 
نشریه طهورا</t>
  </si>
  <si>
    <t>رتبه سوم نشریات برگزیده دینی و قرآنی</t>
  </si>
  <si>
    <t>رتبه اول بخش گرافیک و صفحه آرایی</t>
  </si>
  <si>
    <t>رتبه‌دوم نشریات برگزیده علمی تخصصی هنر و معماری</t>
  </si>
  <si>
    <t>انجمن علمی زبان های خارجی‌ و زبان شناسی
نشریه اپیستم</t>
  </si>
  <si>
    <t>رتبه اول نشریات برگزیده علمی تخصصی علوم انسانی</t>
  </si>
  <si>
    <t>تعداد رایانه‌های موجود</t>
  </si>
  <si>
    <t>دانشجویی</t>
  </si>
  <si>
    <t>تعداد رایانه­های متصل به اینترنت و در دسترس</t>
  </si>
  <si>
    <t>موجود در کتابخانه ها</t>
  </si>
  <si>
    <t>موجود در سایت های کامپیوتری</t>
  </si>
  <si>
    <t>موجود در خوابگاه ها</t>
  </si>
  <si>
    <t>تعداد رایانه های متصل به اینترنت</t>
  </si>
  <si>
    <t>تعداد نرم افزارهای موجود در دانشگاه</t>
  </si>
  <si>
    <t>تخصصی</t>
  </si>
  <si>
    <t>پهنای باند دانشگاه Mb/s</t>
  </si>
  <si>
    <t>نسبت پهنای باند شبکه اینترنت دانشگاه به کل دانشجویان kb/s</t>
  </si>
  <si>
    <t>حجم اینترنت تخصیص داده شده در ماه به دانشجویان کارشناسی</t>
  </si>
  <si>
    <t>حجم اینترنت تخصیص داده شده در ماه به دانشجویان ارشد</t>
  </si>
  <si>
    <t>حجم اینترنت تخصیص داده شده در ماه به دانشجویان دکتری</t>
  </si>
  <si>
    <r>
      <t xml:space="preserve">تعدادکلاس های مجهز  به وسایل کمک آموزشی از قبیل ویدئو پروژکتور، </t>
    </r>
    <r>
      <rPr>
        <sz val="10"/>
        <color theme="1"/>
        <rFont val="B Nazanin"/>
        <charset val="178"/>
      </rPr>
      <t>DVD، TV Player</t>
    </r>
  </si>
  <si>
    <t>تجهیز کتابخانه ها به اینترنت پرسرعت</t>
  </si>
  <si>
    <t>میزان همکاری با استارت آپ­ها و شرکتهای دانش بنیان (مراکز رشد و پارک های علم  و فناوری)</t>
  </si>
  <si>
    <t>ایجاد و تجهیز مرکز کنترل و مانیتورینگ شبکه (NOC )</t>
  </si>
  <si>
    <t>ایجاد و تجهیز و یکپارچگی Server room</t>
  </si>
  <si>
    <t xml:space="preserve">استفاده حداکثری و بهینه از سرورها و منابع از طریق راه اندازی </t>
  </si>
  <si>
    <t xml:space="preserve"> virtual servers</t>
  </si>
  <si>
    <t>نصب فیبر نوری / Km</t>
  </si>
  <si>
    <t>کابل کشی شبکه / Km</t>
  </si>
  <si>
    <t>نصب و راه اندازی روترهای واحدی</t>
  </si>
  <si>
    <t>بودجه اینترنت ( به میلیون ریال)</t>
  </si>
  <si>
    <t>درصد افزایش راندمان سرعت شبکه دانشگاه</t>
  </si>
  <si>
    <t>تعداد کلاس­های بر خط</t>
  </si>
  <si>
    <t>تعداد سایت هایی که سایت دانشگاه را به بازدیدکنندگان معرفی کرده اند (Referring Domains)</t>
  </si>
  <si>
    <t xml:space="preserve"> فایل های قابل دسترسی: تعداد ارجاعات از نویسندگان برتر که  براساس موتور جستجوی گوگل اسکولار استخراج می شوند </t>
  </si>
  <si>
    <t>(Google Page Rank) رتبه صفحات در گوگل</t>
  </si>
  <si>
    <t>(Alexa Traffic Rank) رتبه ترافیک وب سایت در موتور جستجوی الکسا</t>
  </si>
  <si>
    <t>(Citation Flow) میزان استناد به سایت دانشگاه</t>
  </si>
  <si>
    <t>(Trust Flow) ارزشمند بودن و کیفیت لینک های داده شده به سایت دانشگاه</t>
  </si>
  <si>
    <t xml:space="preserve">تعداد صفحات وب موجود در وبسایت دانشگاه که از طریق موتور جست‌وجوی Google  قابل دسترسی می باشند  </t>
  </si>
  <si>
    <r>
      <t>مجموع تعداد لینک ها و دامنه های ارجاع شده مربوط به این لینک ها از یک وب سایت خارجی به وب سایت دانشگاه می‌باشد. اطّلاعات مربوط به این شاخص از دو پایگاه اطلاعاتی</t>
    </r>
    <r>
      <rPr>
        <sz val="14"/>
        <color theme="1"/>
        <rFont val="B Nazanin"/>
        <charset val="178"/>
      </rPr>
      <t>Ahrefs و Majestic استخراج می شود</t>
    </r>
  </si>
  <si>
    <t>امنیت و حریم خصوصی داده ها</t>
  </si>
  <si>
    <t>میزان یکپارچگی سیستم</t>
  </si>
  <si>
    <t>عملکرد  یکپارچگی سیستم</t>
  </si>
  <si>
    <t>درصد تحقّق یکپارچه سازی سامانه ها</t>
  </si>
  <si>
    <t>تعداد کلاس های مجهز به وسایل کمک آموزشی نوین</t>
  </si>
  <si>
    <t>درصد توسعه مهارت های دیجیتال</t>
  </si>
  <si>
    <t>درصد امنیت و حریم خصوصی داده ها</t>
  </si>
  <si>
    <t>شاخص دسترس‌پذیری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</si>
</sst>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(* #,##0.00_);_(* \(#,##0.00\);_(* &quot;-&quot;??_);_(@_)"/>
    <numFmt numFmtId="165" formatCode="_-* #,##0.00_-;\-* #,##0.00_-;_-* &quot;-&quot;??_-;_-@_-"/>
    <numFmt numFmtId="166" formatCode="0.0"/>
    <numFmt numFmtId="167" formatCode="0.0%"/>
    <numFmt numFmtId="168" formatCode="_-* #,##0.0_-;\-* #,##0.0_-;_-* &quot;-&quot;?_-;_-@_-"/>
    <numFmt numFmtId="169" formatCode="0.00_)"/>
    <numFmt numFmtId="170" formatCode="[&lt;-0.0005]\-0.0%;[&gt;0.0005]0.0%;#\♦"/>
    <numFmt numFmtId="171" formatCode="_(* #,##0.0_);_(* \(#,##0.0\);_(* &quot;-&quot;??_);_(@_)"/>
    <numFmt numFmtId="172" formatCode="[&gt;0.05]0.0;[=0]\-;\^"/>
    <numFmt numFmtId="173" formatCode="[&gt;0.05]0;[=0]\-;\^"/>
    <numFmt numFmtId="174" formatCode="[&gt;0.05]0.0;[=0]\-;\†"/>
    <numFmt numFmtId="175" formatCode="[&lt;500]0.0;[=0]\-;&quot;*&quot;"/>
    <numFmt numFmtId="176" formatCode="[&gt;0.5]0;[=0]\-;\^"/>
    <numFmt numFmtId="177" formatCode="[&gt;0.5]0;[=0]\-;\‡\ "/>
    <numFmt numFmtId="178" formatCode="0_ ;\-0\ "/>
    <numFmt numFmtId="179" formatCode="#,##0.0"/>
    <numFmt numFmtId="180" formatCode="#,##0_-_ر_ي_ا_ل"/>
    <numFmt numFmtId="181" formatCode="[$-3000401]#,##0"/>
  </numFmts>
  <fonts count="165">
    <font>
      <sz val="8"/>
      <name val="Arial"/>
    </font>
    <font>
      <sz val="11"/>
      <color theme="1"/>
      <name val="Arial"/>
      <family val="2"/>
      <scheme val="minor"/>
    </font>
    <font>
      <sz val="9"/>
      <name val="Geneva"/>
    </font>
    <font>
      <sz val="8"/>
      <name val="Arial"/>
      <family val="2"/>
    </font>
    <font>
      <b/>
      <sz val="8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8"/>
      <name val="Wingdings"/>
      <charset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Geneva"/>
    </font>
    <font>
      <b/>
      <sz val="8"/>
      <color indexed="8"/>
      <name val="Arial"/>
      <family val="2"/>
    </font>
    <font>
      <sz val="8"/>
      <color indexed="5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7"/>
      <name val="Arial"/>
      <family val="2"/>
    </font>
    <font>
      <b/>
      <sz val="10"/>
      <color indexed="17"/>
      <name val="Arial"/>
      <family val="2"/>
    </font>
    <font>
      <sz val="6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8"/>
      <color rgb="FFFF0000"/>
      <name val="Arial"/>
      <family val="2"/>
      <charset val="204"/>
    </font>
    <font>
      <sz val="8"/>
      <name val="Arial"/>
      <family val="2"/>
      <charset val="2"/>
    </font>
    <font>
      <sz val="8"/>
      <color theme="1"/>
      <name val="Wingdings"/>
      <charset val="2"/>
    </font>
    <font>
      <sz val="8"/>
      <color theme="1"/>
      <name val="Arial"/>
      <family val="2"/>
      <charset val="2"/>
    </font>
    <font>
      <sz val="10"/>
      <color indexed="17"/>
      <name val="B Yekan"/>
      <charset val="178"/>
    </font>
    <font>
      <sz val="8"/>
      <color indexed="17"/>
      <name val="B Yekan"/>
      <charset val="178"/>
    </font>
    <font>
      <sz val="9"/>
      <name val="B Zar"/>
      <charset val="178"/>
    </font>
    <font>
      <b/>
      <sz val="8"/>
      <name val="B Zar"/>
      <charset val="178"/>
    </font>
    <font>
      <u/>
      <sz val="8"/>
      <color indexed="12"/>
      <name val="B Sina"/>
      <charset val="178"/>
    </font>
    <font>
      <b/>
      <u/>
      <sz val="8"/>
      <color indexed="12"/>
      <name val="B Sina"/>
      <charset val="178"/>
    </font>
    <font>
      <b/>
      <sz val="8"/>
      <name val="B Titr"/>
      <charset val="178"/>
    </font>
    <font>
      <sz val="10"/>
      <name val="B Zar"/>
      <charset val="178"/>
    </font>
    <font>
      <sz val="11"/>
      <color theme="1"/>
      <name val="B Zar"/>
      <charset val="178"/>
    </font>
    <font>
      <sz val="8"/>
      <color theme="1"/>
      <name val="B Titr"/>
      <charset val="178"/>
    </font>
    <font>
      <sz val="11"/>
      <name val="B Zar"/>
      <charset val="178"/>
    </font>
    <font>
      <b/>
      <sz val="9"/>
      <name val="B Zar"/>
      <charset val="178"/>
    </font>
    <font>
      <b/>
      <sz val="8"/>
      <color theme="0"/>
      <name val="B Titr"/>
      <charset val="178"/>
    </font>
    <font>
      <b/>
      <sz val="9"/>
      <color indexed="17"/>
      <name val="B Jadid"/>
      <charset val="178"/>
    </font>
    <font>
      <sz val="11"/>
      <name val="Arial"/>
      <family val="2"/>
    </font>
    <font>
      <b/>
      <sz val="16"/>
      <color indexed="20"/>
      <name val="B Arash"/>
      <charset val="178"/>
    </font>
    <font>
      <b/>
      <sz val="9"/>
      <color rgb="FFFF33CC"/>
      <name val="B Zar"/>
      <charset val="178"/>
    </font>
    <font>
      <b/>
      <sz val="9"/>
      <color rgb="FF00B0F0"/>
      <name val="B Zar"/>
      <charset val="178"/>
    </font>
    <font>
      <b/>
      <sz val="9"/>
      <name val="Arial"/>
      <family val="2"/>
    </font>
    <font>
      <b/>
      <sz val="9"/>
      <color rgb="FF7030A0"/>
      <name val="Arial"/>
      <family val="2"/>
    </font>
    <font>
      <b/>
      <sz val="11"/>
      <color rgb="FF7030A0"/>
      <name val="B Titr"/>
      <charset val="178"/>
    </font>
    <font>
      <sz val="9"/>
      <name val="Arial"/>
      <family val="2"/>
    </font>
    <font>
      <b/>
      <sz val="11"/>
      <color rgb="FF7030A0"/>
      <name val="Arial"/>
      <family val="2"/>
    </font>
    <font>
      <b/>
      <sz val="11"/>
      <color indexed="17"/>
      <name val="B Shiraz"/>
      <charset val="178"/>
    </font>
    <font>
      <b/>
      <sz val="11"/>
      <color rgb="FF7030A0"/>
      <name val="B Shiraz"/>
      <charset val="178"/>
    </font>
    <font>
      <b/>
      <sz val="12"/>
      <color rgb="FFC97FCF"/>
      <name val="B Shiraz"/>
      <charset val="178"/>
    </font>
    <font>
      <b/>
      <sz val="13"/>
      <color rgb="FFC97FCF"/>
      <name val="B Traffic"/>
      <charset val="178"/>
    </font>
    <font>
      <sz val="10.5"/>
      <name val="Yagut"/>
      <charset val="178"/>
    </font>
    <font>
      <b/>
      <sz val="13"/>
      <color rgb="FFC97FCF"/>
      <name val="Traffic"/>
      <charset val="178"/>
    </font>
    <font>
      <b/>
      <sz val="12"/>
      <color rgb="FFC97FCF"/>
      <name val="Traffic"/>
      <charset val="178"/>
    </font>
    <font>
      <b/>
      <sz val="16"/>
      <color rgb="FFF2ACE0"/>
      <name val="B Shiraz"/>
      <charset val="178"/>
    </font>
    <font>
      <sz val="11"/>
      <name val="B Nazanin"/>
      <charset val="178"/>
    </font>
    <font>
      <sz val="10"/>
      <color theme="1"/>
      <name val="Yagut"/>
      <charset val="178"/>
    </font>
    <font>
      <b/>
      <sz val="12"/>
      <color rgb="FF7030A0"/>
      <name val="B Shiraz"/>
      <charset val="178"/>
    </font>
    <font>
      <b/>
      <sz val="8"/>
      <color theme="1"/>
      <name val="B Zar"/>
      <charset val="178"/>
    </font>
    <font>
      <b/>
      <sz val="10"/>
      <color rgb="FFFF33CC"/>
      <name val="B Shiraz"/>
      <charset val="178"/>
    </font>
    <font>
      <b/>
      <sz val="9"/>
      <color rgb="FFC97FCF"/>
      <name val="B Shiraz"/>
      <charset val="178"/>
    </font>
    <font>
      <b/>
      <sz val="9"/>
      <color theme="1"/>
      <name val="B Zar"/>
      <charset val="178"/>
    </font>
    <font>
      <b/>
      <sz val="10"/>
      <color rgb="FF7030A0"/>
      <name val="B Shiraz"/>
      <charset val="178"/>
    </font>
    <font>
      <b/>
      <sz val="14"/>
      <color rgb="FF7030A0"/>
      <name val="B Shiraz"/>
      <charset val="178"/>
    </font>
    <font>
      <sz val="8"/>
      <name val="Yagut"/>
    </font>
    <font>
      <b/>
      <sz val="12"/>
      <name val="Traffic"/>
    </font>
    <font>
      <b/>
      <sz val="8"/>
      <color rgb="FF7030A0"/>
      <name val="Arial"/>
      <family val="2"/>
    </font>
    <font>
      <sz val="8"/>
      <name val="B Titr"/>
      <charset val="178"/>
    </font>
    <font>
      <sz val="18"/>
      <color rgb="FF7030A0"/>
      <name val="Arial"/>
      <family val="2"/>
    </font>
    <font>
      <b/>
      <sz val="8"/>
      <color indexed="17"/>
      <name val="B Shiraz"/>
      <charset val="178"/>
    </font>
    <font>
      <b/>
      <sz val="11"/>
      <color rgb="FF660066"/>
      <name val="B Zar"/>
      <charset val="178"/>
    </font>
    <font>
      <sz val="11"/>
      <color rgb="FF000000"/>
      <name val="B Nazanin"/>
      <charset val="178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6"/>
      <color rgb="FFFF66CC"/>
      <name val="Arial"/>
      <family val="2"/>
    </font>
    <font>
      <sz val="16"/>
      <color rgb="FFFFC000"/>
      <name val="B Titr"/>
      <charset val="178"/>
    </font>
    <font>
      <sz val="8"/>
      <color rgb="FFFFC000"/>
      <name val="Arial"/>
      <family val="2"/>
    </font>
    <font>
      <sz val="10"/>
      <color rgb="FFFFC000"/>
      <name val="B Yekan"/>
      <charset val="178"/>
    </font>
    <font>
      <b/>
      <sz val="12"/>
      <color rgb="FF7030A0"/>
      <name val="Arial"/>
      <family val="2"/>
    </font>
    <font>
      <b/>
      <sz val="18"/>
      <color rgb="FF7030A0"/>
      <name val="Arial"/>
      <family val="2"/>
    </font>
    <font>
      <b/>
      <sz val="11"/>
      <color rgb="FF7030A0"/>
      <name val="B Zar"/>
      <charset val="178"/>
    </font>
    <font>
      <b/>
      <sz val="11"/>
      <color theme="1"/>
      <name val="B Nazanin"/>
      <charset val="178"/>
    </font>
    <font>
      <b/>
      <sz val="14"/>
      <color rgb="FF7030A0"/>
      <name val="B Zar"/>
      <charset val="178"/>
    </font>
    <font>
      <b/>
      <sz val="16"/>
      <color rgb="FF7030A0"/>
      <name val="B Zar"/>
      <charset val="178"/>
    </font>
    <font>
      <b/>
      <sz val="11"/>
      <color rgb="FFFF0000"/>
      <name val="B Nazanin"/>
      <charset val="178"/>
    </font>
    <font>
      <b/>
      <sz val="9"/>
      <color rgb="FF7030A0"/>
      <name val="Traffic"/>
      <charset val="178"/>
    </font>
    <font>
      <sz val="10.5"/>
      <color rgb="FF000000"/>
      <name val="B Nazanin"/>
      <charset val="178"/>
    </font>
    <font>
      <sz val="10"/>
      <color rgb="FF000000"/>
      <name val="Times New Roman"/>
      <family val="1"/>
    </font>
    <font>
      <sz val="10"/>
      <color rgb="FF000000"/>
      <name val="B Nazanin"/>
      <charset val="178"/>
    </font>
    <font>
      <b/>
      <sz val="11"/>
      <color rgb="FF000000"/>
      <name val="B Nazanin"/>
      <charset val="178"/>
    </font>
    <font>
      <sz val="11"/>
      <color rgb="FFFF0000"/>
      <name val="B Zar"/>
      <charset val="178"/>
    </font>
    <font>
      <sz val="8"/>
      <color rgb="FF7030A0"/>
      <name val="Arial"/>
      <family val="2"/>
    </font>
    <font>
      <sz val="10"/>
      <color theme="1"/>
      <name val="B Nazanin"/>
      <charset val="178"/>
    </font>
    <font>
      <b/>
      <sz val="11"/>
      <color rgb="FF950CA0"/>
      <name val="B Nazanin"/>
      <charset val="178"/>
    </font>
    <font>
      <b/>
      <sz val="9"/>
      <color rgb="FF950CA0"/>
      <name val="B Nazanin"/>
      <charset val="178"/>
    </font>
    <font>
      <sz val="11"/>
      <color rgb="FF0070C0"/>
      <name val="B Nazanin"/>
      <charset val="178"/>
    </font>
    <font>
      <b/>
      <sz val="11"/>
      <color rgb="FFFF66CC"/>
      <name val="B Nazanin"/>
      <charset val="178"/>
    </font>
    <font>
      <vertAlign val="superscript"/>
      <sz val="13"/>
      <color theme="1"/>
      <name val="B Nazanin"/>
      <charset val="178"/>
    </font>
    <font>
      <sz val="13"/>
      <color theme="1"/>
      <name val="B Nazanin"/>
      <charset val="178"/>
    </font>
    <font>
      <b/>
      <sz val="10.5"/>
      <color rgb="FF000000"/>
      <name val="B Nazanin"/>
      <charset val="178"/>
    </font>
    <font>
      <sz val="11"/>
      <color rgb="FFFF0000"/>
      <name val="B Nazanin"/>
      <charset val="178"/>
    </font>
    <font>
      <b/>
      <sz val="11"/>
      <color rgb="FF0070C0"/>
      <name val="B Nazanin"/>
      <charset val="178"/>
    </font>
    <font>
      <b/>
      <sz val="14"/>
      <color theme="1"/>
      <name val="B Nazanin"/>
      <charset val="178"/>
    </font>
    <font>
      <b/>
      <sz val="11"/>
      <name val="B Nazanin"/>
      <charset val="178"/>
    </font>
    <font>
      <b/>
      <sz val="12"/>
      <color rgb="FF0070C0"/>
      <name val="B Nazanin"/>
      <charset val="178"/>
    </font>
    <font>
      <b/>
      <sz val="8"/>
      <color rgb="FF0070C0"/>
      <name val="B Nazanin"/>
      <charset val="178"/>
    </font>
    <font>
      <b/>
      <sz val="9"/>
      <color rgb="FF000000"/>
      <name val="B Nazanin"/>
      <charset val="178"/>
    </font>
    <font>
      <sz val="12"/>
      <color theme="1"/>
      <name val="B Zar"/>
      <charset val="178"/>
    </font>
    <font>
      <b/>
      <sz val="11"/>
      <color rgb="FF7030A0"/>
      <name val="Arial"/>
      <family val="2"/>
      <scheme val="minor"/>
    </font>
    <font>
      <b/>
      <sz val="10"/>
      <color rgb="FF002060"/>
      <name val="B Zar"/>
      <charset val="178"/>
    </font>
    <font>
      <b/>
      <sz val="11"/>
      <color rgb="FF7030A0"/>
      <name val="B Nazanin"/>
      <charset val="178"/>
    </font>
    <font>
      <b/>
      <sz val="11"/>
      <name val="B Zar"/>
      <charset val="178"/>
    </font>
    <font>
      <sz val="11"/>
      <color rgb="FF9C6500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2"/>
      <name val="B Nazanin"/>
      <charset val="178"/>
    </font>
    <font>
      <b/>
      <sz val="20"/>
      <color rgb="FFFFC000"/>
      <name val="Arial"/>
      <family val="2"/>
      <scheme val="minor"/>
    </font>
    <font>
      <sz val="11"/>
      <color rgb="FF7030A0"/>
      <name val="B Nazanin"/>
      <charset val="178"/>
    </font>
    <font>
      <sz val="11"/>
      <name val="Calibri"/>
      <family val="2"/>
    </font>
    <font>
      <sz val="22"/>
      <color rgb="FFFF0000"/>
      <name val="B Titr"/>
      <charset val="178"/>
    </font>
    <font>
      <b/>
      <sz val="12"/>
      <name val="Arial"/>
      <family val="2"/>
    </font>
    <font>
      <sz val="11"/>
      <color theme="1"/>
      <name val="B Titr"/>
      <charset val="178"/>
    </font>
    <font>
      <sz val="16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2"/>
      <color rgb="FFFF0000"/>
      <name val="B Zar"/>
      <charset val="178"/>
    </font>
    <font>
      <b/>
      <sz val="10"/>
      <name val="B Titr"/>
      <charset val="178"/>
    </font>
    <font>
      <sz val="12"/>
      <name val="B Zar"/>
      <charset val="178"/>
    </font>
    <font>
      <b/>
      <sz val="12"/>
      <name val="B Nazanin"/>
      <charset val="178"/>
    </font>
    <font>
      <b/>
      <sz val="8"/>
      <color rgb="FF333333"/>
      <name val="B Nazanin"/>
      <charset val="178"/>
    </font>
    <font>
      <b/>
      <sz val="8"/>
      <color rgb="FF000000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B Nazanin"/>
      <charset val="178"/>
    </font>
    <font>
      <sz val="11"/>
      <color rgb="FFC00000"/>
      <name val="B Nazanin"/>
      <charset val="178"/>
    </font>
    <font>
      <b/>
      <sz val="11"/>
      <color rgb="FF000000"/>
      <name val="Arial"/>
      <family val="2"/>
    </font>
    <font>
      <b/>
      <sz val="9"/>
      <color theme="1"/>
      <name val="B Nazanin"/>
      <charset val="178"/>
    </font>
    <font>
      <sz val="10"/>
      <color theme="1"/>
      <name val="B Zar"/>
      <charset val="178"/>
    </font>
    <font>
      <sz val="10.5"/>
      <color theme="1"/>
      <name val="B Nazanin"/>
      <charset val="178"/>
    </font>
    <font>
      <sz val="14"/>
      <color rgb="FF7030A0"/>
      <name val="B Shiraz"/>
      <charset val="178"/>
    </font>
    <font>
      <sz val="12"/>
      <color rgb="FF9C6500"/>
      <name val="B Shiraz"/>
      <charset val="178"/>
    </font>
    <font>
      <b/>
      <sz val="13"/>
      <color rgb="FF7030A0"/>
      <name val="Traffic"/>
      <charset val="178"/>
    </font>
    <font>
      <b/>
      <sz val="13"/>
      <color rgb="FF7030A0"/>
      <name val="Traffic"/>
    </font>
    <font>
      <sz val="14"/>
      <name val="B Nazanin"/>
      <charset val="178"/>
    </font>
    <font>
      <vertAlign val="superscript"/>
      <sz val="14"/>
      <name val="B Nazanin"/>
      <charset val="178"/>
    </font>
    <font>
      <sz val="14"/>
      <color theme="1"/>
      <name val="B Nazanin"/>
      <charset val="178"/>
    </font>
  </fonts>
  <fills count="40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97FCF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7C9EB"/>
        <bgColor indexed="64"/>
      </patternFill>
    </fill>
    <fill>
      <patternFill patternType="solid">
        <fgColor rgb="FFF5B9E5"/>
        <bgColor indexed="64"/>
      </patternFill>
    </fill>
    <fill>
      <patternFill patternType="solid">
        <fgColor rgb="FFEACC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192D6"/>
        <bgColor indexed="64"/>
      </patternFill>
    </fill>
    <fill>
      <patternFill patternType="solid">
        <fgColor rgb="FFF79F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AA4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22B084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9F7AF"/>
        <bgColor indexed="64"/>
      </patternFill>
    </fill>
    <fill>
      <patternFill patternType="solid">
        <fgColor rgb="FFD69EDA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1">
    <xf numFmtId="0" fontId="0" fillId="0" borderId="0" applyFill="0" applyBorder="0"/>
    <xf numFmtId="0" fontId="32" fillId="0" borderId="0"/>
    <xf numFmtId="0" fontId="25" fillId="0" borderId="0">
      <alignment horizontal="right"/>
    </xf>
    <xf numFmtId="0" fontId="30" fillId="0" borderId="0"/>
    <xf numFmtId="0" fontId="15" fillId="0" borderId="0"/>
    <xf numFmtId="0" fontId="28" fillId="0" borderId="0"/>
    <xf numFmtId="0" fontId="31" fillId="0" borderId="2" applyNumberFormat="0" applyAlignment="0"/>
    <xf numFmtId="0" fontId="26" fillId="0" borderId="0" applyAlignment="0">
      <alignment horizontal="left"/>
    </xf>
    <xf numFmtId="0" fontId="26" fillId="0" borderId="0">
      <alignment horizontal="right"/>
    </xf>
    <xf numFmtId="167" fontId="26" fillId="0" borderId="0">
      <alignment horizontal="right"/>
    </xf>
    <xf numFmtId="166" fontId="27" fillId="0" borderId="0">
      <alignment horizontal="right"/>
    </xf>
    <xf numFmtId="0" fontId="2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 applyFill="0" applyBorder="0"/>
    <xf numFmtId="167" fontId="2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0" fontId="3" fillId="0" borderId="0" applyFill="0" applyBorder="0"/>
    <xf numFmtId="167" fontId="2" fillId="0" borderId="0" applyFont="0" applyFill="0" applyBorder="0" applyAlignment="0" applyProtection="0"/>
    <xf numFmtId="0" fontId="3" fillId="0" borderId="0" applyFill="0" applyBorder="0"/>
    <xf numFmtId="167" fontId="2" fillId="0" borderId="0" applyFont="0" applyFill="0" applyBorder="0" applyAlignment="0" applyProtection="0"/>
    <xf numFmtId="0" fontId="3" fillId="0" borderId="0" applyFill="0" applyBorder="0"/>
    <xf numFmtId="167" fontId="2" fillId="0" borderId="0" applyFont="0" applyFill="0" applyBorder="0" applyAlignment="0" applyProtection="0"/>
    <xf numFmtId="0" fontId="3" fillId="0" borderId="0" applyFill="0" applyBorder="0"/>
    <xf numFmtId="0" fontId="13" fillId="0" borderId="0"/>
    <xf numFmtId="0" fontId="3" fillId="0" borderId="0" applyFill="0" applyBorder="0"/>
    <xf numFmtId="0" fontId="3" fillId="0" borderId="0" applyFill="0" applyBorder="0"/>
    <xf numFmtId="0" fontId="133" fillId="26" borderId="0" applyNumberFormat="0" applyBorder="0" applyAlignment="0" applyProtection="0"/>
    <xf numFmtId="0" fontId="134" fillId="27" borderId="0" applyNumberFormat="0" applyBorder="0" applyAlignment="0" applyProtection="0"/>
  </cellStyleXfs>
  <cellXfs count="1037">
    <xf numFmtId="0" fontId="0" fillId="0" borderId="0" xfId="0"/>
    <xf numFmtId="0" fontId="7" fillId="0" borderId="0" xfId="0" applyFont="1"/>
    <xf numFmtId="168" fontId="0" fillId="0" borderId="0" xfId="0" applyNumberFormat="1"/>
    <xf numFmtId="0" fontId="0" fillId="0" borderId="0" xfId="0" applyAlignment="1">
      <alignment horizontal="right"/>
    </xf>
    <xf numFmtId="0" fontId="14" fillId="0" borderId="0" xfId="0" applyFont="1"/>
    <xf numFmtId="0" fontId="3" fillId="0" borderId="0" xfId="0" applyFont="1"/>
    <xf numFmtId="0" fontId="7" fillId="0" borderId="0" xfId="0" applyFont="1" applyProtection="1"/>
    <xf numFmtId="2" fontId="15" fillId="0" borderId="0" xfId="0" applyNumberFormat="1" applyFont="1" applyBorder="1"/>
    <xf numFmtId="0" fontId="16" fillId="0" borderId="0" xfId="0" applyFont="1"/>
    <xf numFmtId="2" fontId="16" fillId="0" borderId="0" xfId="0" applyNumberFormat="1" applyFont="1"/>
    <xf numFmtId="0" fontId="0" fillId="0" borderId="0" xfId="0" applyFill="1"/>
    <xf numFmtId="168" fontId="17" fillId="0" borderId="0" xfId="0" applyNumberFormat="1" applyFont="1"/>
    <xf numFmtId="168" fontId="4" fillId="0" borderId="0" xfId="0" applyNumberFormat="1" applyFont="1"/>
    <xf numFmtId="2" fontId="3" fillId="0" borderId="0" xfId="0" applyNumberFormat="1" applyFont="1"/>
    <xf numFmtId="168" fontId="7" fillId="0" borderId="0" xfId="0" applyNumberFormat="1" applyFont="1" applyFill="1" applyBorder="1"/>
    <xf numFmtId="0" fontId="3" fillId="0" borderId="0" xfId="0" applyFont="1" applyFill="1"/>
    <xf numFmtId="0" fontId="9" fillId="0" borderId="0" xfId="0" applyFont="1" applyFill="1"/>
    <xf numFmtId="0" fontId="19" fillId="0" borderId="0" xfId="0" applyFont="1" applyFill="1"/>
    <xf numFmtId="0" fontId="7" fillId="0" borderId="0" xfId="0" applyFont="1" applyFill="1"/>
    <xf numFmtId="0" fontId="6" fillId="0" borderId="0" xfId="0" applyFont="1" applyFill="1"/>
    <xf numFmtId="0" fontId="3" fillId="0" borderId="0" xfId="0" applyFont="1" applyBorder="1"/>
    <xf numFmtId="2" fontId="3" fillId="0" borderId="0" xfId="0" applyNumberFormat="1" applyFont="1" applyBorder="1"/>
    <xf numFmtId="169" fontId="7" fillId="0" borderId="0" xfId="0" applyNumberFormat="1" applyFont="1" applyProtection="1"/>
    <xf numFmtId="0" fontId="23" fillId="0" borderId="0" xfId="0" applyFont="1" applyFill="1"/>
    <xf numFmtId="0" fontId="3" fillId="0" borderId="0" xfId="0" applyFont="1" applyFill="1" applyBorder="1"/>
    <xf numFmtId="0" fontId="0" fillId="0" borderId="0" xfId="0" applyBorder="1"/>
    <xf numFmtId="0" fontId="7" fillId="0" borderId="0" xfId="0" applyFont="1" applyFill="1" applyAlignment="1">
      <alignment horizontal="center"/>
    </xf>
    <xf numFmtId="168" fontId="0" fillId="0" borderId="0" xfId="0" applyNumberFormat="1" applyFill="1"/>
    <xf numFmtId="0" fontId="11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Border="1"/>
    <xf numFmtId="0" fontId="22" fillId="0" borderId="0" xfId="0" applyFont="1" applyFill="1"/>
    <xf numFmtId="0" fontId="7" fillId="0" borderId="0" xfId="0" applyFont="1" applyBorder="1" applyProtection="1"/>
    <xf numFmtId="0" fontId="4" fillId="0" borderId="0" xfId="0" applyFont="1"/>
    <xf numFmtId="170" fontId="0" fillId="0" borderId="0" xfId="0" applyNumberForma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Border="1"/>
    <xf numFmtId="168" fontId="0" fillId="0" borderId="0" xfId="0" applyNumberFormat="1" applyBorder="1"/>
    <xf numFmtId="2" fontId="3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4" fillId="0" borderId="0" xfId="13" applyFont="1" applyFill="1"/>
    <xf numFmtId="0" fontId="3" fillId="4" borderId="0" xfId="0" applyFont="1" applyFill="1"/>
    <xf numFmtId="168" fontId="3" fillId="0" borderId="0" xfId="0" applyNumberFormat="1" applyFont="1" applyFill="1" applyBorder="1"/>
    <xf numFmtId="1" fontId="3" fillId="0" borderId="0" xfId="13" applyNumberFormat="1" applyFont="1" applyFill="1"/>
    <xf numFmtId="1" fontId="4" fillId="0" borderId="0" xfId="13" applyNumberFormat="1" applyFont="1" applyFill="1"/>
    <xf numFmtId="167" fontId="3" fillId="0" borderId="0" xfId="13" applyNumberFormat="1" applyFont="1" applyFill="1"/>
    <xf numFmtId="1" fontId="3" fillId="0" borderId="0" xfId="13" applyNumberFormat="1" applyFont="1" applyFill="1" applyAlignment="1">
      <alignment horizontal="right"/>
    </xf>
    <xf numFmtId="0" fontId="3" fillId="0" borderId="0" xfId="13" applyFont="1" applyFill="1"/>
    <xf numFmtId="2" fontId="3" fillId="0" borderId="0" xfId="0" applyNumberFormat="1" applyFont="1" applyBorder="1" applyProtection="1"/>
    <xf numFmtId="2" fontId="36" fillId="0" borderId="0" xfId="0" applyNumberFormat="1" applyFont="1" applyFill="1" applyBorder="1"/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Border="1" applyAlignment="1">
      <alignment horizontal="left"/>
    </xf>
    <xf numFmtId="2" fontId="3" fillId="0" borderId="0" xfId="0" applyNumberFormat="1" applyFont="1" applyFill="1" applyBorder="1" applyAlignment="1"/>
    <xf numFmtId="170" fontId="0" fillId="0" borderId="0" xfId="0" applyNumberFormat="1" applyFill="1" applyAlignment="1">
      <alignment horizontal="right"/>
    </xf>
    <xf numFmtId="168" fontId="4" fillId="0" borderId="0" xfId="0" applyNumberFormat="1" applyFont="1" applyFill="1"/>
    <xf numFmtId="0" fontId="37" fillId="0" borderId="0" xfId="0" applyFont="1" applyFill="1"/>
    <xf numFmtId="0" fontId="37" fillId="0" borderId="0" xfId="0" applyFont="1" applyFill="1" applyBorder="1"/>
    <xf numFmtId="0" fontId="4" fillId="4" borderId="0" xfId="0" applyFont="1" applyFill="1" applyBorder="1"/>
    <xf numFmtId="0" fontId="4" fillId="0" borderId="0" xfId="0" applyFont="1" applyFill="1" applyBorder="1"/>
    <xf numFmtId="0" fontId="0" fillId="0" borderId="0" xfId="0" applyBorder="1" applyAlignment="1">
      <alignment horizontal="left"/>
    </xf>
    <xf numFmtId="0" fontId="37" fillId="0" borderId="0" xfId="0" applyFont="1"/>
    <xf numFmtId="0" fontId="39" fillId="0" borderId="0" xfId="0" applyFont="1"/>
    <xf numFmtId="0" fontId="37" fillId="0" borderId="0" xfId="0" applyFont="1" applyBorder="1"/>
    <xf numFmtId="0" fontId="40" fillId="0" borderId="0" xfId="0" applyFont="1"/>
    <xf numFmtId="0" fontId="0" fillId="0" borderId="0" xfId="0" applyFont="1"/>
    <xf numFmtId="172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172" fontId="4" fillId="0" borderId="0" xfId="0" applyNumberFormat="1" applyFont="1" applyAlignment="1">
      <alignment horizontal="right"/>
    </xf>
    <xf numFmtId="172" fontId="0" fillId="0" borderId="0" xfId="0" applyNumberFormat="1" applyBorder="1" applyAlignment="1">
      <alignment horizontal="right"/>
    </xf>
    <xf numFmtId="172" fontId="4" fillId="0" borderId="0" xfId="0" applyNumberFormat="1" applyFont="1" applyBorder="1" applyAlignment="1">
      <alignment horizontal="right"/>
    </xf>
    <xf numFmtId="170" fontId="0" fillId="0" borderId="0" xfId="0" applyNumberFormat="1" applyBorder="1" applyAlignment="1">
      <alignment horizontal="right"/>
    </xf>
    <xf numFmtId="0" fontId="34" fillId="0" borderId="0" xfId="0" applyFont="1"/>
    <xf numFmtId="173" fontId="37" fillId="0" borderId="0" xfId="0" applyNumberFormat="1" applyFont="1" applyBorder="1" applyAlignment="1">
      <alignment horizontal="right"/>
    </xf>
    <xf numFmtId="172" fontId="0" fillId="0" borderId="0" xfId="0" applyNumberFormat="1" applyFont="1" applyAlignment="1">
      <alignment horizontal="right"/>
    </xf>
    <xf numFmtId="172" fontId="0" fillId="0" borderId="0" xfId="0" applyNumberFormat="1" applyFont="1" applyBorder="1" applyAlignment="1">
      <alignment horizontal="right"/>
    </xf>
    <xf numFmtId="170" fontId="0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7" fillId="4" borderId="0" xfId="0" applyFont="1" applyFill="1"/>
    <xf numFmtId="0" fontId="7" fillId="4" borderId="0" xfId="0" applyFont="1" applyFill="1" applyBorder="1"/>
    <xf numFmtId="0" fontId="7" fillId="4" borderId="0" xfId="0" applyFont="1" applyFill="1" applyBorder="1" applyAlignment="1">
      <alignment horizontal="center"/>
    </xf>
    <xf numFmtId="0" fontId="3" fillId="0" borderId="3" xfId="0" applyFont="1" applyFill="1" applyBorder="1"/>
    <xf numFmtId="167" fontId="3" fillId="0" borderId="0" xfId="14" applyNumberFormat="1" applyFont="1" applyFill="1"/>
    <xf numFmtId="173" fontId="4" fillId="0" borderId="0" xfId="0" applyNumberFormat="1" applyFont="1" applyBorder="1" applyAlignment="1">
      <alignment horizontal="right"/>
    </xf>
    <xf numFmtId="2" fontId="36" fillId="0" borderId="0" xfId="0" applyNumberFormat="1" applyFont="1" applyAlignment="1"/>
    <xf numFmtId="0" fontId="3" fillId="0" borderId="0" xfId="0" applyFont="1" applyProtection="1"/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Border="1" applyAlignment="1" applyProtection="1">
      <alignment horizontal="right"/>
    </xf>
    <xf numFmtId="0" fontId="7" fillId="4" borderId="0" xfId="0" applyFont="1" applyFill="1" applyProtection="1"/>
    <xf numFmtId="169" fontId="7" fillId="4" borderId="0" xfId="0" applyNumberFormat="1" applyFont="1" applyFill="1" applyProtection="1"/>
    <xf numFmtId="172" fontId="37" fillId="0" borderId="0" xfId="0" applyNumberFormat="1" applyFont="1" applyBorder="1" applyAlignment="1">
      <alignment horizontal="right"/>
    </xf>
    <xf numFmtId="0" fontId="35" fillId="0" borderId="0" xfId="0" applyFont="1"/>
    <xf numFmtId="173" fontId="35" fillId="0" borderId="0" xfId="0" applyNumberFormat="1" applyFont="1" applyBorder="1" applyAlignment="1">
      <alignment horizontal="right"/>
    </xf>
    <xf numFmtId="176" fontId="0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/>
    </xf>
    <xf numFmtId="172" fontId="3" fillId="0" borderId="0" xfId="0" applyNumberFormat="1" applyFont="1" applyFill="1" applyBorder="1" applyAlignment="1">
      <alignment horizontal="right"/>
    </xf>
    <xf numFmtId="172" fontId="4" fillId="0" borderId="0" xfId="0" applyNumberFormat="1" applyFont="1" applyFill="1" applyBorder="1" applyAlignment="1">
      <alignment horizontal="right"/>
    </xf>
    <xf numFmtId="170" fontId="3" fillId="0" borderId="0" xfId="0" applyNumberFormat="1" applyFont="1" applyFill="1" applyBorder="1" applyAlignment="1">
      <alignment horizontal="right"/>
    </xf>
    <xf numFmtId="175" fontId="3" fillId="0" borderId="0" xfId="0" applyNumberFormat="1" applyFont="1" applyFill="1" applyBorder="1" applyAlignment="1">
      <alignment horizontal="right"/>
    </xf>
    <xf numFmtId="2" fontId="36" fillId="0" borderId="0" xfId="0" applyNumberFormat="1" applyFont="1" applyBorder="1" applyAlignment="1"/>
    <xf numFmtId="10" fontId="37" fillId="0" borderId="0" xfId="0" applyNumberFormat="1" applyFont="1" applyBorder="1" applyAlignment="1">
      <alignment horizontal="right"/>
    </xf>
    <xf numFmtId="173" fontId="3" fillId="0" borderId="0" xfId="0" applyNumberFormat="1" applyFont="1" applyBorder="1" applyAlignment="1">
      <alignment horizontal="right"/>
    </xf>
    <xf numFmtId="0" fontId="3" fillId="0" borderId="0" xfId="17" applyFont="1" applyBorder="1"/>
    <xf numFmtId="0" fontId="3" fillId="0" borderId="0" xfId="17" applyFont="1"/>
    <xf numFmtId="0" fontId="3" fillId="0" borderId="0" xfId="17" applyFont="1" applyFill="1" applyBorder="1"/>
    <xf numFmtId="174" fontId="3" fillId="0" borderId="0" xfId="17" applyNumberFormat="1" applyFont="1" applyBorder="1"/>
    <xf numFmtId="174" fontId="37" fillId="0" borderId="0" xfId="0" applyNumberFormat="1" applyFont="1" applyBorder="1"/>
    <xf numFmtId="0" fontId="5" fillId="0" borderId="0" xfId="0" applyFont="1" applyFill="1" applyAlignment="1">
      <alignment horizontal="left"/>
    </xf>
    <xf numFmtId="0" fontId="3" fillId="0" borderId="3" xfId="0" applyFont="1" applyBorder="1"/>
    <xf numFmtId="0" fontId="0" fillId="4" borderId="0" xfId="0" applyFill="1" applyAlignment="1">
      <alignment horizontal="right"/>
    </xf>
    <xf numFmtId="172" fontId="34" fillId="5" borderId="0" xfId="0" applyNumberFormat="1" applyFont="1" applyFill="1" applyBorder="1" applyAlignment="1">
      <alignment horizontal="right"/>
    </xf>
    <xf numFmtId="170" fontId="34" fillId="5" borderId="0" xfId="0" applyNumberFormat="1" applyFont="1" applyFill="1" applyBorder="1" applyAlignment="1">
      <alignment horizontal="right"/>
    </xf>
    <xf numFmtId="0" fontId="0" fillId="4" borderId="0" xfId="0" applyFill="1" applyAlignment="1">
      <alignment horizontal="right"/>
    </xf>
    <xf numFmtId="1" fontId="3" fillId="0" borderId="0" xfId="0" applyNumberFormat="1" applyFont="1" applyBorder="1"/>
    <xf numFmtId="0" fontId="46" fillId="0" borderId="0" xfId="0" applyFont="1" applyFill="1"/>
    <xf numFmtId="0" fontId="49" fillId="0" borderId="0" xfId="12" applyFont="1" applyFill="1" applyAlignment="1" applyProtection="1">
      <alignment horizontal="right" indent="1"/>
    </xf>
    <xf numFmtId="0" fontId="10" fillId="0" borderId="0" xfId="0" applyFont="1" applyFill="1" applyAlignment="1">
      <alignment horizontal="right" indent="1"/>
    </xf>
    <xf numFmtId="0" fontId="12" fillId="0" borderId="0" xfId="12" applyFill="1" applyAlignment="1" applyProtection="1">
      <alignment horizontal="center"/>
    </xf>
    <xf numFmtId="0" fontId="0" fillId="0" borderId="0" xfId="0" applyNumberFormat="1" applyFont="1" applyBorder="1"/>
    <xf numFmtId="0" fontId="0" fillId="0" borderId="0" xfId="0" applyFont="1" applyBorder="1" applyAlignment="1">
      <alignment horizontal="right"/>
    </xf>
    <xf numFmtId="0" fontId="0" fillId="0" borderId="0" xfId="0" applyNumberFormat="1" applyFont="1" applyBorder="1" applyAlignment="1">
      <alignment horizontal="right"/>
    </xf>
    <xf numFmtId="0" fontId="47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/>
    </xf>
    <xf numFmtId="170" fontId="4" fillId="0" borderId="0" xfId="0" applyNumberFormat="1" applyFont="1" applyBorder="1" applyAlignment="1">
      <alignment horizontal="right"/>
    </xf>
    <xf numFmtId="0" fontId="35" fillId="0" borderId="0" xfId="0" applyFont="1" applyBorder="1"/>
    <xf numFmtId="0" fontId="34" fillId="6" borderId="0" xfId="0" applyNumberFormat="1" applyFont="1" applyFill="1" applyBorder="1" applyAlignment="1">
      <alignment horizontal="right"/>
    </xf>
    <xf numFmtId="172" fontId="34" fillId="6" borderId="0" xfId="0" applyNumberFormat="1" applyFont="1" applyFill="1" applyBorder="1" applyAlignment="1">
      <alignment horizontal="right"/>
    </xf>
    <xf numFmtId="0" fontId="48" fillId="0" borderId="7" xfId="0" applyFont="1" applyBorder="1"/>
    <xf numFmtId="0" fontId="47" fillId="4" borderId="0" xfId="0" applyFont="1" applyFill="1" applyBorder="1" applyAlignment="1">
      <alignment horizontal="center" vertical="center"/>
    </xf>
    <xf numFmtId="0" fontId="48" fillId="0" borderId="0" xfId="0" applyFont="1" applyBorder="1"/>
    <xf numFmtId="0" fontId="3" fillId="4" borderId="0" xfId="0" applyFont="1" applyFill="1" applyBorder="1" applyAlignment="1">
      <alignment horizontal="center" vertical="center"/>
    </xf>
    <xf numFmtId="0" fontId="52" fillId="0" borderId="0" xfId="0" applyNumberFormat="1" applyFont="1" applyBorder="1" applyAlignment="1">
      <alignment horizontal="center" vertical="center"/>
    </xf>
    <xf numFmtId="0" fontId="51" fillId="4" borderId="0" xfId="0" applyFont="1" applyFill="1" applyBorder="1"/>
    <xf numFmtId="0" fontId="4" fillId="4" borderId="0" xfId="0" applyNumberFormat="1" applyFont="1" applyFill="1" applyBorder="1" applyAlignment="1">
      <alignment horizontal="right"/>
    </xf>
    <xf numFmtId="172" fontId="4" fillId="4" borderId="0" xfId="0" applyNumberFormat="1" applyFont="1" applyFill="1" applyBorder="1" applyAlignment="1">
      <alignment horizontal="right"/>
    </xf>
    <xf numFmtId="0" fontId="48" fillId="4" borderId="0" xfId="0" applyNumberFormat="1" applyFont="1" applyFill="1" applyBorder="1" applyAlignment="1">
      <alignment horizontal="center"/>
    </xf>
    <xf numFmtId="0" fontId="0" fillId="4" borderId="0" xfId="0" applyNumberFormat="1" applyFont="1" applyFill="1" applyBorder="1" applyAlignment="1">
      <alignment horizontal="right"/>
    </xf>
    <xf numFmtId="172" fontId="0" fillId="4" borderId="0" xfId="0" applyNumberFormat="1" applyFont="1" applyFill="1" applyBorder="1" applyAlignment="1">
      <alignment horizontal="right"/>
    </xf>
    <xf numFmtId="0" fontId="51" fillId="4" borderId="0" xfId="0" applyNumberFormat="1" applyFont="1" applyFill="1" applyBorder="1" applyAlignment="1">
      <alignment horizontal="center"/>
    </xf>
    <xf numFmtId="0" fontId="51" fillId="4" borderId="0" xfId="0" applyNumberFormat="1" applyFont="1" applyFill="1" applyBorder="1" applyAlignment="1">
      <alignment horizontal="right" indent="1"/>
    </xf>
    <xf numFmtId="0" fontId="51" fillId="4" borderId="0" xfId="0" applyNumberFormat="1" applyFont="1" applyFill="1" applyBorder="1" applyAlignment="1">
      <alignment horizontal="center" vertical="center"/>
    </xf>
    <xf numFmtId="172" fontId="34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0" fontId="9" fillId="0" borderId="0" xfId="0" applyFont="1" applyFill="1" applyBorder="1"/>
    <xf numFmtId="0" fontId="50" fillId="0" borderId="0" xfId="12" applyFont="1" applyFill="1" applyBorder="1" applyAlignment="1" applyProtection="1">
      <alignment horizontal="right" vertical="center"/>
    </xf>
    <xf numFmtId="0" fontId="50" fillId="0" borderId="0" xfId="12" applyFont="1" applyFill="1" applyAlignment="1" applyProtection="1">
      <alignment horizontal="right" vertical="center"/>
    </xf>
    <xf numFmtId="0" fontId="12" fillId="0" borderId="0" xfId="12" applyFill="1" applyBorder="1" applyAlignment="1" applyProtection="1"/>
    <xf numFmtId="0" fontId="34" fillId="3" borderId="0" xfId="0" applyFont="1" applyFill="1" applyBorder="1"/>
    <xf numFmtId="0" fontId="34" fillId="0" borderId="0" xfId="0" applyFont="1" applyBorder="1"/>
    <xf numFmtId="0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37" fillId="0" borderId="0" xfId="0" applyNumberFormat="1" applyFont="1" applyBorder="1" applyAlignment="1">
      <alignment horizontal="right"/>
    </xf>
    <xf numFmtId="172" fontId="34" fillId="0" borderId="0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34" fillId="0" borderId="0" xfId="0" applyNumberFormat="1" applyFont="1" applyFill="1" applyBorder="1" applyAlignment="1">
      <alignment horizontal="right"/>
    </xf>
    <xf numFmtId="0" fontId="55" fillId="0" borderId="0" xfId="0" applyFont="1" applyBorder="1" applyAlignment="1">
      <alignment horizontal="right" vertical="center" readingOrder="2"/>
    </xf>
    <xf numFmtId="0" fontId="3" fillId="0" borderId="0" xfId="0" applyNumberFormat="1" applyFont="1" applyFill="1" applyBorder="1"/>
    <xf numFmtId="172" fontId="35" fillId="0" borderId="0" xfId="0" applyNumberFormat="1" applyFont="1" applyBorder="1" applyAlignment="1">
      <alignment horizontal="right"/>
    </xf>
    <xf numFmtId="170" fontId="4" fillId="0" borderId="0" xfId="0" applyNumberFormat="1" applyFont="1" applyFill="1" applyBorder="1" applyAlignment="1">
      <alignment horizontal="right"/>
    </xf>
    <xf numFmtId="175" fontId="4" fillId="0" borderId="0" xfId="0" applyNumberFormat="1" applyFont="1" applyFill="1" applyBorder="1" applyAlignment="1">
      <alignment horizontal="right"/>
    </xf>
    <xf numFmtId="0" fontId="21" fillId="0" borderId="0" xfId="0" applyFont="1" applyFill="1" applyBorder="1"/>
    <xf numFmtId="0" fontId="22" fillId="0" borderId="0" xfId="0" applyFont="1" applyFill="1" applyBorder="1"/>
    <xf numFmtId="172" fontId="18" fillId="0" borderId="0" xfId="0" applyNumberFormat="1" applyFont="1" applyFill="1" applyBorder="1" applyAlignment="1">
      <alignment horizontal="right"/>
    </xf>
    <xf numFmtId="170" fontId="18" fillId="0" borderId="0" xfId="0" applyNumberFormat="1" applyFont="1" applyFill="1" applyBorder="1" applyAlignment="1">
      <alignment horizontal="right"/>
    </xf>
    <xf numFmtId="175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20" fillId="2" borderId="0" xfId="0" applyFont="1" applyFill="1" applyBorder="1"/>
    <xf numFmtId="175" fontId="34" fillId="5" borderId="0" xfId="0" applyNumberFormat="1" applyFont="1" applyFill="1" applyBorder="1" applyAlignment="1">
      <alignment horizontal="right"/>
    </xf>
    <xf numFmtId="172" fontId="37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0" fontId="44" fillId="0" borderId="0" xfId="0" applyFont="1" applyFill="1" applyBorder="1"/>
    <xf numFmtId="2" fontId="7" fillId="0" borderId="0" xfId="0" applyNumberFormat="1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0" fontId="55" fillId="0" borderId="0" xfId="0" applyNumberFormat="1" applyFont="1" applyFill="1" applyBorder="1" applyAlignment="1">
      <alignment horizontal="center" vertical="center"/>
    </xf>
    <xf numFmtId="170" fontId="0" fillId="0" borderId="0" xfId="0" applyNumberFormat="1" applyFill="1" applyBorder="1" applyAlignment="1">
      <alignment horizontal="right"/>
    </xf>
    <xf numFmtId="0" fontId="54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172" fontId="56" fillId="0" borderId="0" xfId="0" applyNumberFormat="1" applyFont="1" applyBorder="1" applyAlignment="1">
      <alignment horizontal="center" vertical="center"/>
    </xf>
    <xf numFmtId="172" fontId="57" fillId="6" borderId="0" xfId="0" applyNumberFormat="1" applyFont="1" applyFill="1" applyBorder="1" applyAlignment="1">
      <alignment horizontal="right"/>
    </xf>
    <xf numFmtId="178" fontId="57" fillId="6" borderId="0" xfId="0" applyNumberFormat="1" applyFont="1" applyFill="1" applyBorder="1" applyAlignment="1">
      <alignment horizontal="center"/>
    </xf>
    <xf numFmtId="0" fontId="55" fillId="0" borderId="0" xfId="0" applyNumberFormat="1" applyFont="1" applyBorder="1" applyAlignment="1">
      <alignment horizontal="center" vertical="center"/>
    </xf>
    <xf numFmtId="0" fontId="59" fillId="0" borderId="0" xfId="0" applyNumberFormat="1" applyFont="1" applyBorder="1"/>
    <xf numFmtId="0" fontId="59" fillId="0" borderId="0" xfId="0" applyNumberFormat="1" applyFont="1" applyBorder="1" applyAlignment="1">
      <alignment horizontal="right"/>
    </xf>
    <xf numFmtId="0" fontId="60" fillId="7" borderId="0" xfId="0" applyFont="1" applyFill="1" applyBorder="1" applyAlignment="1">
      <alignment horizontal="center" vertical="center"/>
    </xf>
    <xf numFmtId="0" fontId="48" fillId="0" borderId="13" xfId="0" applyFont="1" applyBorder="1"/>
    <xf numFmtId="0" fontId="55" fillId="0" borderId="7" xfId="0" applyNumberFormat="1" applyFont="1" applyBorder="1" applyAlignment="1">
      <alignment horizontal="center" vertical="center"/>
    </xf>
    <xf numFmtId="172" fontId="57" fillId="6" borderId="13" xfId="0" applyNumberFormat="1" applyFont="1" applyFill="1" applyBorder="1" applyAlignment="1">
      <alignment horizontal="right"/>
    </xf>
    <xf numFmtId="0" fontId="48" fillId="0" borderId="4" xfId="0" applyFont="1" applyBorder="1"/>
    <xf numFmtId="0" fontId="61" fillId="4" borderId="3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61" fillId="4" borderId="12" xfId="0" applyFont="1" applyFill="1" applyBorder="1" applyAlignment="1">
      <alignment horizontal="center" vertical="center"/>
    </xf>
    <xf numFmtId="0" fontId="62" fillId="4" borderId="3" xfId="0" applyFont="1" applyFill="1" applyBorder="1" applyAlignment="1">
      <alignment horizontal="center" vertical="center"/>
    </xf>
    <xf numFmtId="0" fontId="63" fillId="4" borderId="5" xfId="0" applyFont="1" applyFill="1" applyBorder="1" applyAlignment="1">
      <alignment horizontal="center" vertical="center"/>
    </xf>
    <xf numFmtId="0" fontId="0" fillId="0" borderId="0" xfId="0"/>
    <xf numFmtId="0" fontId="52" fillId="0" borderId="6" xfId="0" applyNumberFormat="1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 readingOrder="2"/>
    </xf>
    <xf numFmtId="0" fontId="48" fillId="0" borderId="12" xfId="0" applyFont="1" applyBorder="1"/>
    <xf numFmtId="0" fontId="55" fillId="0" borderId="3" xfId="0" applyNumberFormat="1" applyFont="1" applyBorder="1" applyAlignment="1">
      <alignment horizontal="center" vertical="center"/>
    </xf>
    <xf numFmtId="0" fontId="55" fillId="0" borderId="5" xfId="0" applyNumberFormat="1" applyFont="1" applyBorder="1" applyAlignment="1">
      <alignment horizontal="center" vertical="center"/>
    </xf>
    <xf numFmtId="0" fontId="55" fillId="0" borderId="0" xfId="0" applyNumberFormat="1" applyFont="1" applyBorder="1" applyAlignment="1">
      <alignment horizontal="center" vertical="center" readingOrder="2"/>
    </xf>
    <xf numFmtId="0" fontId="55" fillId="0" borderId="7" xfId="0" applyNumberFormat="1" applyFont="1" applyBorder="1" applyAlignment="1">
      <alignment horizontal="center" vertical="center" readingOrder="2"/>
    </xf>
    <xf numFmtId="172" fontId="0" fillId="4" borderId="0" xfId="0" applyNumberFormat="1" applyFill="1" applyAlignment="1">
      <alignment horizontal="right"/>
    </xf>
    <xf numFmtId="0" fontId="54" fillId="4" borderId="0" xfId="0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172" fontId="0" fillId="0" borderId="0" xfId="0" applyNumberFormat="1" applyBorder="1" applyAlignment="1"/>
    <xf numFmtId="176" fontId="4" fillId="0" borderId="0" xfId="0" applyNumberFormat="1" applyFont="1" applyBorder="1" applyAlignment="1">
      <alignment horizontal="right"/>
    </xf>
    <xf numFmtId="178" fontId="57" fillId="6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70" fillId="4" borderId="0" xfId="0" applyFont="1" applyFill="1"/>
    <xf numFmtId="0" fontId="72" fillId="0" borderId="0" xfId="0" applyFont="1"/>
    <xf numFmtId="0" fontId="75" fillId="7" borderId="0" xfId="0" applyFont="1" applyFill="1"/>
    <xf numFmtId="0" fontId="24" fillId="0" borderId="0" xfId="0" applyFont="1" applyFill="1" applyAlignment="1">
      <alignment horizontal="right"/>
    </xf>
    <xf numFmtId="0" fontId="77" fillId="0" borderId="0" xfId="0" applyFont="1" applyBorder="1" applyAlignment="1">
      <alignment horizontal="center" vertical="center" wrapText="1" readingOrder="2"/>
    </xf>
    <xf numFmtId="0" fontId="53" fillId="0" borderId="0" xfId="0" applyFont="1" applyBorder="1" applyAlignment="1">
      <alignment horizontal="center" vertical="center" wrapText="1" readingOrder="2"/>
    </xf>
    <xf numFmtId="172" fontId="57" fillId="8" borderId="0" xfId="0" applyNumberFormat="1" applyFont="1" applyFill="1" applyBorder="1" applyAlignment="1">
      <alignment horizontal="right"/>
    </xf>
    <xf numFmtId="2" fontId="3" fillId="8" borderId="0" xfId="0" applyNumberFormat="1" applyFont="1" applyFill="1" applyBorder="1" applyProtection="1"/>
    <xf numFmtId="178" fontId="57" fillId="8" borderId="0" xfId="0" applyNumberFormat="1" applyFont="1" applyFill="1" applyBorder="1" applyAlignment="1">
      <alignment horizontal="center"/>
    </xf>
    <xf numFmtId="2" fontId="15" fillId="8" borderId="0" xfId="0" applyNumberFormat="1" applyFont="1" applyFill="1" applyBorder="1"/>
    <xf numFmtId="0" fontId="79" fillId="0" borderId="0" xfId="0" applyFont="1" applyBorder="1" applyAlignment="1">
      <alignment horizontal="center" vertical="center" wrapText="1" readingOrder="2"/>
    </xf>
    <xf numFmtId="0" fontId="80" fillId="4" borderId="7" xfId="0" applyFont="1" applyFill="1" applyBorder="1" applyAlignment="1">
      <alignment horizontal="center"/>
    </xf>
    <xf numFmtId="0" fontId="80" fillId="4" borderId="9" xfId="0" applyFont="1" applyFill="1" applyBorder="1" applyAlignment="1">
      <alignment horizontal="center"/>
    </xf>
    <xf numFmtId="0" fontId="80" fillId="4" borderId="0" xfId="0" applyFont="1" applyFill="1" applyBorder="1" applyAlignment="1">
      <alignment horizontal="center"/>
    </xf>
    <xf numFmtId="172" fontId="57" fillId="6" borderId="10" xfId="0" applyNumberFormat="1" applyFont="1" applyFill="1" applyBorder="1" applyAlignment="1">
      <alignment horizontal="right"/>
    </xf>
    <xf numFmtId="178" fontId="57" fillId="6" borderId="10" xfId="0" applyNumberFormat="1" applyFont="1" applyFill="1" applyBorder="1" applyAlignment="1">
      <alignment horizontal="center"/>
    </xf>
    <xf numFmtId="172" fontId="57" fillId="8" borderId="10" xfId="0" applyNumberFormat="1" applyFont="1" applyFill="1" applyBorder="1" applyAlignment="1">
      <alignment horizontal="right"/>
    </xf>
    <xf numFmtId="2" fontId="3" fillId="8" borderId="10" xfId="0" applyNumberFormat="1" applyFont="1" applyFill="1" applyBorder="1" applyProtection="1"/>
    <xf numFmtId="178" fontId="57" fillId="8" borderId="10" xfId="0" applyNumberFormat="1" applyFont="1" applyFill="1" applyBorder="1" applyAlignment="1">
      <alignment horizontal="center"/>
    </xf>
    <xf numFmtId="2" fontId="15" fillId="8" borderId="10" xfId="0" applyNumberFormat="1" applyFont="1" applyFill="1" applyBorder="1"/>
    <xf numFmtId="172" fontId="57" fillId="6" borderId="16" xfId="0" applyNumberFormat="1" applyFont="1" applyFill="1" applyBorder="1" applyAlignment="1">
      <alignment horizontal="right"/>
    </xf>
    <xf numFmtId="178" fontId="57" fillId="6" borderId="16" xfId="0" applyNumberFormat="1" applyFont="1" applyFill="1" applyBorder="1" applyAlignment="1">
      <alignment horizontal="center"/>
    </xf>
    <xf numFmtId="0" fontId="7" fillId="4" borderId="0" xfId="0" applyFont="1" applyFill="1" applyBorder="1" applyProtection="1"/>
    <xf numFmtId="0" fontId="3" fillId="4" borderId="0" xfId="0" applyFont="1" applyFill="1" applyBorder="1"/>
    <xf numFmtId="0" fontId="0" fillId="0" borderId="10" xfId="0" applyFill="1" applyBorder="1"/>
    <xf numFmtId="173" fontId="0" fillId="0" borderId="10" xfId="0" applyNumberFormat="1" applyBorder="1" applyAlignment="1">
      <alignment horizontal="right"/>
    </xf>
    <xf numFmtId="173" fontId="4" fillId="0" borderId="10" xfId="0" applyNumberFormat="1" applyFont="1" applyBorder="1" applyAlignment="1">
      <alignment horizontal="right"/>
    </xf>
    <xf numFmtId="0" fontId="0" fillId="0" borderId="10" xfId="0" applyBorder="1"/>
    <xf numFmtId="0" fontId="4" fillId="0" borderId="10" xfId="0" applyFont="1" applyFill="1" applyBorder="1"/>
    <xf numFmtId="0" fontId="35" fillId="0" borderId="10" xfId="0" applyFont="1" applyFill="1" applyBorder="1"/>
    <xf numFmtId="0" fontId="0" fillId="0" borderId="0" xfId="0" applyBorder="1"/>
    <xf numFmtId="0" fontId="80" fillId="4" borderId="10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 vertical="center" wrapText="1" readingOrder="2"/>
    </xf>
    <xf numFmtId="172" fontId="57" fillId="8" borderId="11" xfId="0" applyNumberFormat="1" applyFont="1" applyFill="1" applyBorder="1" applyAlignment="1">
      <alignment horizontal="right"/>
    </xf>
    <xf numFmtId="2" fontId="3" fillId="8" borderId="11" xfId="0" applyNumberFormat="1" applyFont="1" applyFill="1" applyBorder="1" applyProtection="1"/>
    <xf numFmtId="178" fontId="57" fillId="8" borderId="11" xfId="0" applyNumberFormat="1" applyFont="1" applyFill="1" applyBorder="1" applyAlignment="1">
      <alignment horizontal="center"/>
    </xf>
    <xf numFmtId="2" fontId="15" fillId="8" borderId="11" xfId="0" applyNumberFormat="1" applyFont="1" applyFill="1" applyBorder="1"/>
    <xf numFmtId="0" fontId="0" fillId="0" borderId="0" xfId="0" applyFill="1" applyBorder="1"/>
    <xf numFmtId="173" fontId="0" fillId="0" borderId="0" xfId="0" applyNumberFormat="1" applyBorder="1" applyAlignment="1">
      <alignment horizontal="right"/>
    </xf>
    <xf numFmtId="173" fontId="0" fillId="0" borderId="0" xfId="0" applyNumberFormat="1" applyFont="1" applyBorder="1" applyAlignment="1">
      <alignment horizontal="right"/>
    </xf>
    <xf numFmtId="0" fontId="35" fillId="4" borderId="0" xfId="0" applyFont="1" applyFill="1" applyBorder="1"/>
    <xf numFmtId="0" fontId="0" fillId="0" borderId="15" xfId="0" applyBorder="1"/>
    <xf numFmtId="173" fontId="0" fillId="4" borderId="0" xfId="0" applyNumberFormat="1" applyFill="1" applyBorder="1" applyAlignment="1">
      <alignment horizontal="right"/>
    </xf>
    <xf numFmtId="0" fontId="0" fillId="0" borderId="0" xfId="0" applyBorder="1"/>
    <xf numFmtId="0" fontId="0" fillId="0" borderId="0" xfId="0"/>
    <xf numFmtId="0" fontId="78" fillId="4" borderId="14" xfId="0" applyFont="1" applyFill="1" applyBorder="1" applyAlignment="1">
      <alignment horizontal="center" vertical="center"/>
    </xf>
    <xf numFmtId="0" fontId="78" fillId="4" borderId="13" xfId="0" applyFont="1" applyFill="1" applyBorder="1" applyAlignment="1">
      <alignment horizontal="center" vertical="center"/>
    </xf>
    <xf numFmtId="0" fontId="78" fillId="8" borderId="0" xfId="0" applyFont="1" applyFill="1" applyBorder="1" applyAlignment="1">
      <alignment horizontal="center" vertical="center" wrapText="1"/>
    </xf>
    <xf numFmtId="0" fontId="69" fillId="8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39" fillId="0" borderId="0" xfId="0" applyFont="1" applyFill="1" applyBorder="1"/>
    <xf numFmtId="0" fontId="40" fillId="0" borderId="0" xfId="0" applyFont="1" applyFill="1" applyBorder="1"/>
    <xf numFmtId="0" fontId="37" fillId="4" borderId="0" xfId="0" applyFont="1" applyFill="1" applyBorder="1" applyAlignment="1">
      <alignment horizontal="right"/>
    </xf>
    <xf numFmtId="0" fontId="39" fillId="0" borderId="0" xfId="0" applyFont="1" applyBorder="1"/>
    <xf numFmtId="0" fontId="35" fillId="0" borderId="0" xfId="0" applyFont="1" applyFill="1" applyBorder="1"/>
    <xf numFmtId="1" fontId="37" fillId="0" borderId="0" xfId="0" applyNumberFormat="1" applyFont="1" applyBorder="1"/>
    <xf numFmtId="1" fontId="4" fillId="0" borderId="0" xfId="0" applyNumberFormat="1" applyFont="1" applyBorder="1"/>
    <xf numFmtId="10" fontId="35" fillId="0" borderId="0" xfId="0" applyNumberFormat="1" applyFont="1" applyBorder="1" applyAlignment="1">
      <alignment horizontal="right"/>
    </xf>
    <xf numFmtId="1" fontId="35" fillId="0" borderId="0" xfId="0" applyNumberFormat="1" applyFont="1" applyBorder="1"/>
    <xf numFmtId="0" fontId="37" fillId="0" borderId="0" xfId="0" applyFont="1" applyBorder="1" applyAlignment="1">
      <alignment horizontal="right"/>
    </xf>
    <xf numFmtId="0" fontId="40" fillId="0" borderId="0" xfId="0" applyFont="1" applyBorder="1"/>
    <xf numFmtId="1" fontId="34" fillId="4" borderId="0" xfId="0" applyNumberFormat="1" applyFont="1" applyFill="1" applyBorder="1"/>
    <xf numFmtId="173" fontId="34" fillId="4" borderId="0" xfId="0" applyNumberFormat="1" applyFont="1" applyFill="1" applyBorder="1" applyAlignment="1">
      <alignment horizontal="right"/>
    </xf>
    <xf numFmtId="10" fontId="34" fillId="4" borderId="0" xfId="0" applyNumberFormat="1" applyFont="1" applyFill="1" applyBorder="1" applyAlignment="1">
      <alignment horizontal="right"/>
    </xf>
    <xf numFmtId="0" fontId="37" fillId="4" borderId="0" xfId="0" applyFont="1" applyFill="1" applyBorder="1"/>
    <xf numFmtId="0" fontId="37" fillId="4" borderId="0" xfId="0" applyFont="1" applyFill="1"/>
    <xf numFmtId="0" fontId="77" fillId="0" borderId="0" xfId="0" applyFont="1" applyBorder="1" applyAlignment="1">
      <alignment horizontal="right" vertical="center" wrapText="1" readingOrder="2"/>
    </xf>
    <xf numFmtId="0" fontId="37" fillId="0" borderId="0" xfId="0" applyFont="1" applyBorder="1" applyAlignment="1">
      <alignment vertical="center"/>
    </xf>
    <xf numFmtId="0" fontId="3" fillId="4" borderId="0" xfId="13" applyFont="1" applyFill="1" applyBorder="1"/>
    <xf numFmtId="0" fontId="4" fillId="4" borderId="0" xfId="13" applyFont="1" applyFill="1" applyBorder="1"/>
    <xf numFmtId="168" fontId="3" fillId="4" borderId="0" xfId="0" applyNumberFormat="1" applyFont="1" applyFill="1" applyBorder="1" applyAlignment="1">
      <alignment horizontal="right"/>
    </xf>
    <xf numFmtId="174" fontId="3" fillId="4" borderId="0" xfId="13" applyNumberFormat="1" applyFont="1" applyFill="1" applyBorder="1"/>
    <xf numFmtId="0" fontId="0" fillId="4" borderId="0" xfId="0" applyFill="1" applyBorder="1"/>
    <xf numFmtId="174" fontId="20" fillId="4" borderId="0" xfId="13" applyNumberFormat="1" applyFont="1" applyFill="1" applyBorder="1"/>
    <xf numFmtId="177" fontId="3" fillId="4" borderId="0" xfId="13" applyNumberFormat="1" applyFont="1" applyFill="1" applyBorder="1"/>
    <xf numFmtId="177" fontId="20" fillId="4" borderId="0" xfId="13" applyNumberFormat="1" applyFont="1" applyFill="1" applyBorder="1"/>
    <xf numFmtId="167" fontId="3" fillId="4" borderId="0" xfId="13" applyNumberFormat="1" applyFont="1" applyFill="1" applyBorder="1"/>
    <xf numFmtId="0" fontId="37" fillId="4" borderId="0" xfId="0" applyFont="1" applyFill="1" applyBorder="1" applyAlignment="1">
      <alignment vertical="center"/>
    </xf>
    <xf numFmtId="168" fontId="3" fillId="4" borderId="0" xfId="0" applyNumberFormat="1" applyFont="1" applyFill="1" applyBorder="1"/>
    <xf numFmtId="0" fontId="41" fillId="4" borderId="0" xfId="17" applyFont="1" applyFill="1" applyBorder="1"/>
    <xf numFmtId="174" fontId="3" fillId="0" borderId="0" xfId="14" applyNumberFormat="1" applyFont="1" applyBorder="1"/>
    <xf numFmtId="174" fontId="3" fillId="0" borderId="0" xfId="18" applyNumberFormat="1" applyFont="1" applyFill="1" applyBorder="1" applyAlignment="1">
      <alignment horizontal="right"/>
    </xf>
    <xf numFmtId="171" fontId="3" fillId="0" borderId="0" xfId="17" applyNumberFormat="1" applyFont="1" applyBorder="1"/>
    <xf numFmtId="174" fontId="3" fillId="4" borderId="0" xfId="17" applyNumberFormat="1" applyFont="1" applyFill="1" applyBorder="1"/>
    <xf numFmtId="0" fontId="33" fillId="0" borderId="0" xfId="17" applyFont="1" applyFill="1" applyBorder="1"/>
    <xf numFmtId="174" fontId="35" fillId="0" borderId="0" xfId="0" applyNumberFormat="1" applyFont="1" applyBorder="1"/>
    <xf numFmtId="174" fontId="4" fillId="0" borderId="0" xfId="17" applyNumberFormat="1" applyFont="1" applyBorder="1"/>
    <xf numFmtId="0" fontId="37" fillId="0" borderId="0" xfId="0" applyFont="1" applyBorder="1" applyAlignment="1"/>
    <xf numFmtId="0" fontId="39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7" fillId="0" borderId="0" xfId="0" applyFont="1" applyBorder="1" applyAlignment="1">
      <alignment horizontal="left" vertical="center"/>
    </xf>
    <xf numFmtId="164" fontId="3" fillId="0" borderId="0" xfId="17" applyNumberFormat="1" applyFont="1" applyBorder="1"/>
    <xf numFmtId="10" fontId="3" fillId="0" borderId="0" xfId="14" applyNumberFormat="1" applyFont="1" applyBorder="1"/>
    <xf numFmtId="167" fontId="39" fillId="0" borderId="0" xfId="0" applyNumberFormat="1" applyFont="1" applyBorder="1"/>
    <xf numFmtId="10" fontId="3" fillId="0" borderId="0" xfId="17" applyNumberFormat="1" applyFont="1" applyBorder="1"/>
    <xf numFmtId="167" fontId="3" fillId="0" borderId="0" xfId="14" applyNumberFormat="1" applyFont="1" applyBorder="1"/>
    <xf numFmtId="0" fontId="6" fillId="4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4" fillId="0" borderId="0" xfId="0" applyFont="1" applyBorder="1"/>
    <xf numFmtId="172" fontId="57" fillId="6" borderId="10" xfId="0" applyNumberFormat="1" applyFont="1" applyFill="1" applyBorder="1" applyAlignment="1">
      <alignment horizontal="right" vertical="center"/>
    </xf>
    <xf numFmtId="172" fontId="57" fillId="6" borderId="10" xfId="0" applyNumberFormat="1" applyFont="1" applyFill="1" applyBorder="1" applyAlignment="1">
      <alignment horizontal="center" vertical="center"/>
    </xf>
    <xf numFmtId="178" fontId="57" fillId="6" borderId="15" xfId="0" applyNumberFormat="1" applyFont="1" applyFill="1" applyBorder="1" applyAlignment="1">
      <alignment horizontal="center"/>
    </xf>
    <xf numFmtId="172" fontId="57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69" fillId="8" borderId="13" xfId="0" applyFont="1" applyFill="1" applyBorder="1" applyAlignment="1">
      <alignment horizontal="center" vertical="center" wrapText="1"/>
    </xf>
    <xf numFmtId="0" fontId="70" fillId="4" borderId="0" xfId="0" applyFont="1" applyFill="1"/>
    <xf numFmtId="0" fontId="49" fillId="0" borderId="0" xfId="12" applyFont="1" applyFill="1" applyAlignment="1" applyProtection="1"/>
    <xf numFmtId="0" fontId="0" fillId="0" borderId="0" xfId="0" applyBorder="1"/>
    <xf numFmtId="0" fontId="0" fillId="0" borderId="0" xfId="0"/>
    <xf numFmtId="0" fontId="69" fillId="8" borderId="13" xfId="0" applyFont="1" applyFill="1" applyBorder="1" applyAlignment="1">
      <alignment horizontal="center" vertical="center" wrapText="1"/>
    </xf>
    <xf numFmtId="0" fontId="70" fillId="4" borderId="0" xfId="0" applyFont="1" applyFill="1"/>
    <xf numFmtId="0" fontId="78" fillId="4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172" fontId="57" fillId="6" borderId="11" xfId="0" applyNumberFormat="1" applyFont="1" applyFill="1" applyBorder="1" applyAlignment="1">
      <alignment horizontal="right"/>
    </xf>
    <xf numFmtId="178" fontId="57" fillId="6" borderId="11" xfId="0" applyNumberFormat="1" applyFont="1" applyFill="1" applyBorder="1" applyAlignment="1">
      <alignment horizontal="center"/>
    </xf>
    <xf numFmtId="172" fontId="57" fillId="6" borderId="9" xfId="0" applyNumberFormat="1" applyFont="1" applyFill="1" applyBorder="1" applyAlignment="1">
      <alignment horizontal="right"/>
    </xf>
    <xf numFmtId="178" fontId="57" fillId="6" borderId="9" xfId="0" applyNumberFormat="1" applyFont="1" applyFill="1" applyBorder="1" applyAlignment="1">
      <alignment horizontal="center"/>
    </xf>
    <xf numFmtId="0" fontId="69" fillId="8" borderId="0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0" fillId="9" borderId="0" xfId="0" applyFill="1"/>
    <xf numFmtId="0" fontId="70" fillId="4" borderId="0" xfId="0" applyFont="1" applyFill="1"/>
    <xf numFmtId="0" fontId="53" fillId="0" borderId="0" xfId="0" applyFont="1" applyFill="1" applyBorder="1" applyAlignment="1">
      <alignment horizontal="center" vertical="center" wrapText="1" readingOrder="2"/>
    </xf>
    <xf numFmtId="0" fontId="7" fillId="0" borderId="0" xfId="0" applyFont="1" applyFill="1" applyBorder="1" applyProtection="1"/>
    <xf numFmtId="0" fontId="70" fillId="0" borderId="0" xfId="0" applyFont="1" applyFill="1" applyBorder="1"/>
    <xf numFmtId="178" fontId="57" fillId="0" borderId="0" xfId="0" applyNumberFormat="1" applyFont="1" applyFill="1" applyBorder="1" applyAlignment="1">
      <alignment horizontal="center"/>
    </xf>
    <xf numFmtId="0" fontId="81" fillId="4" borderId="0" xfId="0" applyFont="1" applyFill="1"/>
    <xf numFmtId="0" fontId="66" fillId="4" borderId="0" xfId="0" applyFont="1" applyFill="1"/>
    <xf numFmtId="0" fontId="82" fillId="0" borderId="0" xfId="0" applyFont="1" applyBorder="1" applyAlignment="1">
      <alignment horizontal="right" vertical="center" wrapText="1" readingOrder="2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70" fillId="4" borderId="0" xfId="0" applyFont="1" applyFill="1"/>
    <xf numFmtId="0" fontId="78" fillId="4" borderId="0" xfId="0" applyFont="1" applyFill="1" applyBorder="1" applyAlignment="1">
      <alignment horizontal="center" vertical="center"/>
    </xf>
    <xf numFmtId="178" fontId="57" fillId="8" borderId="14" xfId="0" applyNumberFormat="1" applyFont="1" applyFill="1" applyBorder="1" applyAlignment="1">
      <alignment horizontal="center"/>
    </xf>
    <xf numFmtId="172" fontId="57" fillId="6" borderId="16" xfId="0" applyNumberFormat="1" applyFont="1" applyFill="1" applyBorder="1" applyAlignment="1">
      <alignment horizontal="right" vertical="center"/>
    </xf>
    <xf numFmtId="0" fontId="48" fillId="0" borderId="11" xfId="0" applyFont="1" applyBorder="1" applyAlignment="1">
      <alignment horizontal="center" vertical="center"/>
    </xf>
    <xf numFmtId="0" fontId="70" fillId="4" borderId="0" xfId="0" applyFont="1" applyFill="1"/>
    <xf numFmtId="0" fontId="48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2" fontId="34" fillId="4" borderId="0" xfId="0" applyNumberFormat="1" applyFont="1" applyFill="1" applyBorder="1" applyAlignment="1">
      <alignment horizontal="center" vertical="center"/>
    </xf>
    <xf numFmtId="0" fontId="48" fillId="0" borderId="4" xfId="0" applyFont="1" applyBorder="1" applyAlignment="1">
      <alignment horizontal="right" vertical="center"/>
    </xf>
    <xf numFmtId="0" fontId="48" fillId="0" borderId="9" xfId="0" applyFont="1" applyFill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72" fontId="34" fillId="4" borderId="0" xfId="0" applyNumberFormat="1" applyFont="1" applyFill="1" applyBorder="1" applyAlignment="1">
      <alignment horizontal="center"/>
    </xf>
    <xf numFmtId="0" fontId="68" fillId="4" borderId="0" xfId="0" applyFont="1" applyFill="1" applyBorder="1"/>
    <xf numFmtId="0" fontId="45" fillId="0" borderId="0" xfId="0" applyFont="1" applyFill="1" applyAlignment="1">
      <alignment horizontal="right"/>
    </xf>
    <xf numFmtId="0" fontId="0" fillId="0" borderId="0" xfId="0"/>
    <xf numFmtId="0" fontId="85" fillId="0" borderId="0" xfId="0" applyFont="1" applyBorder="1" applyAlignment="1">
      <alignment horizontal="center" vertical="center" wrapText="1" readingOrder="2"/>
    </xf>
    <xf numFmtId="0" fontId="0" fillId="4" borderId="7" xfId="0" applyFont="1" applyFill="1" applyBorder="1"/>
    <xf numFmtId="0" fontId="48" fillId="4" borderId="13" xfId="0" applyFont="1" applyFill="1" applyBorder="1"/>
    <xf numFmtId="172" fontId="57" fillId="4" borderId="0" xfId="0" applyNumberFormat="1" applyFont="1" applyFill="1" applyBorder="1" applyAlignment="1">
      <alignment horizontal="right"/>
    </xf>
    <xf numFmtId="178" fontId="57" fillId="4" borderId="0" xfId="0" applyNumberFormat="1" applyFont="1" applyFill="1" applyBorder="1" applyAlignment="1">
      <alignment horizontal="center"/>
    </xf>
    <xf numFmtId="0" fontId="55" fillId="4" borderId="0" xfId="0" applyNumberFormat="1" applyFont="1" applyFill="1" applyBorder="1" applyAlignment="1">
      <alignment horizontal="center" vertical="center"/>
    </xf>
    <xf numFmtId="0" fontId="55" fillId="4" borderId="7" xfId="0" applyNumberFormat="1" applyFont="1" applyFill="1" applyBorder="1" applyAlignment="1">
      <alignment horizontal="center" vertical="center"/>
    </xf>
    <xf numFmtId="0" fontId="55" fillId="4" borderId="13" xfId="0" applyNumberFormat="1" applyFont="1" applyFill="1" applyBorder="1" applyAlignment="1">
      <alignment horizontal="right" vertical="center"/>
    </xf>
    <xf numFmtId="0" fontId="67" fillId="0" borderId="16" xfId="0" applyNumberFormat="1" applyFont="1" applyBorder="1" applyAlignment="1">
      <alignment horizontal="center" vertical="center"/>
    </xf>
    <xf numFmtId="178" fontId="51" fillId="4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/>
    <xf numFmtId="0" fontId="55" fillId="0" borderId="0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64" fillId="4" borderId="0" xfId="0" applyFont="1" applyFill="1" applyBorder="1" applyAlignment="1">
      <alignment horizontal="center" vertical="center"/>
    </xf>
    <xf numFmtId="178" fontId="57" fillId="6" borderId="5" xfId="0" applyNumberFormat="1" applyFont="1" applyFill="1" applyBorder="1" applyAlignment="1">
      <alignment horizontal="center"/>
    </xf>
    <xf numFmtId="0" fontId="3" fillId="0" borderId="10" xfId="0" applyFont="1" applyBorder="1"/>
    <xf numFmtId="0" fontId="87" fillId="0" borderId="16" xfId="0" applyNumberFormat="1" applyFont="1" applyBorder="1" applyAlignment="1">
      <alignment horizontal="center" vertical="center"/>
    </xf>
    <xf numFmtId="0" fontId="48" fillId="0" borderId="14" xfId="0" applyFont="1" applyBorder="1"/>
    <xf numFmtId="0" fontId="76" fillId="0" borderId="3" xfId="0" applyNumberFormat="1" applyFont="1" applyBorder="1" applyAlignment="1">
      <alignment horizontal="center" vertical="center"/>
    </xf>
    <xf numFmtId="0" fontId="76" fillId="0" borderId="5" xfId="0" applyNumberFormat="1" applyFont="1" applyBorder="1" applyAlignment="1">
      <alignment horizontal="center" vertical="center"/>
    </xf>
    <xf numFmtId="0" fontId="76" fillId="0" borderId="10" xfId="0" applyNumberFormat="1" applyFont="1" applyBorder="1" applyAlignment="1">
      <alignment horizontal="center" vertical="center"/>
    </xf>
    <xf numFmtId="0" fontId="48" fillId="0" borderId="16" xfId="0" applyFont="1" applyFill="1" applyBorder="1"/>
    <xf numFmtId="0" fontId="55" fillId="0" borderId="4" xfId="0" applyNumberFormat="1" applyFont="1" applyFill="1" applyBorder="1" applyAlignment="1">
      <alignment horizontal="center" vertical="center"/>
    </xf>
    <xf numFmtId="0" fontId="55" fillId="0" borderId="6" xfId="0" applyNumberFormat="1" applyFont="1" applyFill="1" applyBorder="1" applyAlignment="1">
      <alignment horizontal="center" vertical="center"/>
    </xf>
    <xf numFmtId="0" fontId="55" fillId="0" borderId="7" xfId="0" applyNumberFormat="1" applyFont="1" applyFill="1" applyBorder="1" applyAlignment="1">
      <alignment horizontal="center" vertical="center"/>
    </xf>
    <xf numFmtId="0" fontId="55" fillId="0" borderId="3" xfId="0" applyNumberFormat="1" applyFont="1" applyFill="1" applyBorder="1" applyAlignment="1">
      <alignment horizontal="center" vertical="center"/>
    </xf>
    <xf numFmtId="0" fontId="55" fillId="0" borderId="5" xfId="0" applyNumberFormat="1" applyFont="1" applyFill="1" applyBorder="1" applyAlignment="1">
      <alignment horizontal="center" vertical="center"/>
    </xf>
    <xf numFmtId="0" fontId="48" fillId="4" borderId="9" xfId="0" applyFont="1" applyFill="1" applyBorder="1"/>
    <xf numFmtId="0" fontId="68" fillId="12" borderId="10" xfId="0" applyFont="1" applyFill="1" applyBorder="1"/>
    <xf numFmtId="0" fontId="68" fillId="12" borderId="10" xfId="0" applyFont="1" applyFill="1" applyBorder="1" applyAlignment="1">
      <alignment horizontal="center"/>
    </xf>
    <xf numFmtId="0" fontId="55" fillId="0" borderId="4" xfId="0" applyFont="1" applyBorder="1" applyAlignment="1">
      <alignment horizontal="right" vertical="center" readingOrder="2"/>
    </xf>
    <xf numFmtId="0" fontId="55" fillId="0" borderId="3" xfId="0" applyFont="1" applyBorder="1" applyAlignment="1">
      <alignment horizontal="center" vertical="center" readingOrder="2"/>
    </xf>
    <xf numFmtId="0" fontId="55" fillId="0" borderId="14" xfId="0" applyFont="1" applyBorder="1" applyAlignment="1">
      <alignment horizontal="right" vertical="center" readingOrder="2"/>
    </xf>
    <xf numFmtId="0" fontId="55" fillId="0" borderId="13" xfId="0" applyFont="1" applyBorder="1" applyAlignment="1">
      <alignment horizontal="right" vertical="center" readingOrder="2"/>
    </xf>
    <xf numFmtId="0" fontId="57" fillId="3" borderId="12" xfId="0" applyFont="1" applyFill="1" applyBorder="1"/>
    <xf numFmtId="0" fontId="91" fillId="0" borderId="0" xfId="0" applyFont="1" applyBorder="1" applyAlignment="1">
      <alignment horizontal="right" vertical="center" readingOrder="2"/>
    </xf>
    <xf numFmtId="0" fontId="91" fillId="0" borderId="3" xfId="0" applyFont="1" applyBorder="1" applyAlignment="1">
      <alignment horizontal="right" vertical="center" readingOrder="2"/>
    </xf>
    <xf numFmtId="0" fontId="0" fillId="4" borderId="0" xfId="0" applyFill="1"/>
    <xf numFmtId="0" fontId="65" fillId="4" borderId="0" xfId="0" applyFont="1" applyFill="1" applyBorder="1" applyAlignment="1">
      <alignment horizontal="center" vertical="center" wrapText="1"/>
    </xf>
    <xf numFmtId="0" fontId="68" fillId="4" borderId="0" xfId="0" applyFont="1" applyFill="1" applyBorder="1" applyAlignment="1">
      <alignment horizontal="center"/>
    </xf>
    <xf numFmtId="0" fontId="93" fillId="4" borderId="0" xfId="0" applyFont="1" applyFill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93" fillId="4" borderId="1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right"/>
    </xf>
    <xf numFmtId="0" fontId="86" fillId="0" borderId="0" xfId="0" applyFont="1" applyAlignment="1">
      <alignment horizontal="center" vertical="center" readingOrder="2"/>
    </xf>
    <xf numFmtId="0" fontId="60" fillId="7" borderId="0" xfId="0" applyFont="1" applyFill="1" applyBorder="1" applyAlignment="1">
      <alignment horizontal="right" vertical="center"/>
    </xf>
    <xf numFmtId="0" fontId="0" fillId="0" borderId="0" xfId="0" applyBorder="1"/>
    <xf numFmtId="0" fontId="78" fillId="4" borderId="13" xfId="0" applyFont="1" applyFill="1" applyBorder="1" applyAlignment="1">
      <alignment horizontal="center" vertical="center"/>
    </xf>
    <xf numFmtId="0" fontId="70" fillId="4" borderId="0" xfId="0" applyFont="1" applyFill="1"/>
    <xf numFmtId="0" fontId="3" fillId="4" borderId="0" xfId="0" applyFont="1" applyFill="1"/>
    <xf numFmtId="0" fontId="0" fillId="0" borderId="0" xfId="0" applyAlignment="1">
      <alignment horizontal="center"/>
    </xf>
    <xf numFmtId="0" fontId="8" fillId="14" borderId="0" xfId="0" applyFont="1" applyFill="1" applyAlignment="1">
      <alignment horizontal="left"/>
    </xf>
    <xf numFmtId="0" fontId="78" fillId="4" borderId="14" xfId="0" applyFont="1" applyFill="1" applyBorder="1" applyAlignment="1">
      <alignment horizontal="center" vertical="center"/>
    </xf>
    <xf numFmtId="0" fontId="78" fillId="4" borderId="13" xfId="0" applyFont="1" applyFill="1" applyBorder="1" applyAlignment="1">
      <alignment horizontal="center" vertical="center"/>
    </xf>
    <xf numFmtId="0" fontId="78" fillId="4" borderId="15" xfId="0" applyFont="1" applyFill="1" applyBorder="1" applyAlignment="1">
      <alignment horizontal="center" vertical="center"/>
    </xf>
    <xf numFmtId="0" fontId="3" fillId="4" borderId="0" xfId="0" applyFont="1" applyFill="1" applyProtection="1"/>
    <xf numFmtId="0" fontId="3" fillId="4" borderId="0" xfId="0" applyFont="1" applyFill="1" applyBorder="1" applyProtection="1"/>
    <xf numFmtId="0" fontId="69" fillId="4" borderId="0" xfId="0" applyFont="1" applyFill="1" applyBorder="1" applyAlignment="1">
      <alignment horizontal="center" vertical="center" wrapText="1"/>
    </xf>
    <xf numFmtId="0" fontId="53" fillId="4" borderId="0" xfId="0" applyFont="1" applyFill="1" applyBorder="1" applyAlignment="1">
      <alignment horizontal="center" vertical="center" wrapText="1" readingOrder="2"/>
    </xf>
    <xf numFmtId="0" fontId="96" fillId="14" borderId="0" xfId="0" applyFont="1" applyFill="1" applyAlignment="1">
      <alignment horizontal="center" vertical="center"/>
    </xf>
    <xf numFmtId="0" fontId="97" fillId="14" borderId="0" xfId="0" applyFont="1" applyFill="1"/>
    <xf numFmtId="0" fontId="98" fillId="14" borderId="0" xfId="0" applyFont="1" applyFill="1" applyAlignment="1">
      <alignment horizontal="center" vertical="center"/>
    </xf>
    <xf numFmtId="0" fontId="98" fillId="14" borderId="10" xfId="0" applyFont="1" applyFill="1" applyBorder="1" applyAlignment="1">
      <alignment horizontal="center" vertical="center"/>
    </xf>
    <xf numFmtId="178" fontId="88" fillId="4" borderId="0" xfId="0" applyNumberFormat="1" applyFont="1" applyFill="1" applyBorder="1" applyAlignment="1">
      <alignment horizontal="center"/>
    </xf>
    <xf numFmtId="3" fontId="57" fillId="6" borderId="5" xfId="0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 readingOrder="2"/>
    </xf>
    <xf numFmtId="0" fontId="101" fillId="15" borderId="1" xfId="0" applyFont="1" applyFill="1" applyBorder="1" applyAlignment="1">
      <alignment horizontal="center" vertical="center" readingOrder="2"/>
    </xf>
    <xf numFmtId="0" fontId="101" fillId="15" borderId="4" xfId="0" applyFont="1" applyFill="1" applyBorder="1" applyAlignment="1">
      <alignment horizontal="center" vertical="center" readingOrder="2"/>
    </xf>
    <xf numFmtId="0" fontId="93" fillId="0" borderId="0" xfId="0" applyFont="1" applyBorder="1" applyAlignment="1">
      <alignment horizontal="center" vertical="center" wrapText="1"/>
    </xf>
    <xf numFmtId="0" fontId="68" fillId="12" borderId="11" xfId="0" applyFont="1" applyFill="1" applyBorder="1" applyAlignment="1">
      <alignment horizontal="center"/>
    </xf>
    <xf numFmtId="0" fontId="0" fillId="0" borderId="0" xfId="0" applyBorder="1"/>
    <xf numFmtId="0" fontId="65" fillId="8" borderId="14" xfId="0" applyFont="1" applyFill="1" applyBorder="1" applyAlignment="1">
      <alignment horizontal="center" vertical="center" wrapText="1"/>
    </xf>
    <xf numFmtId="0" fontId="78" fillId="11" borderId="10" xfId="0" applyFont="1" applyFill="1" applyBorder="1" applyAlignment="1">
      <alignment horizontal="center"/>
    </xf>
    <xf numFmtId="0" fontId="0" fillId="0" borderId="0" xfId="0" applyBorder="1"/>
    <xf numFmtId="0" fontId="82" fillId="0" borderId="14" xfId="0" applyFont="1" applyBorder="1" applyAlignment="1">
      <alignment horizontal="right" vertical="center" wrapText="1" readingOrder="2"/>
    </xf>
    <xf numFmtId="0" fontId="82" fillId="0" borderId="13" xfId="0" applyFont="1" applyBorder="1" applyAlignment="1">
      <alignment horizontal="right" vertical="center" wrapText="1" readingOrder="2"/>
    </xf>
    <xf numFmtId="0" fontId="82" fillId="0" borderId="12" xfId="0" applyFont="1" applyBorder="1" applyAlignment="1">
      <alignment horizontal="right" vertical="center" wrapText="1" readingOrder="2"/>
    </xf>
    <xf numFmtId="0" fontId="82" fillId="0" borderId="4" xfId="0" applyFont="1" applyBorder="1" applyAlignment="1">
      <alignment horizontal="right" vertical="center" wrapText="1" readingOrder="2"/>
    </xf>
    <xf numFmtId="0" fontId="0" fillId="0" borderId="0" xfId="0" applyBorder="1"/>
    <xf numFmtId="0" fontId="0" fillId="0" borderId="0" xfId="0" applyBorder="1"/>
    <xf numFmtId="0" fontId="111" fillId="0" borderId="0" xfId="0" applyFont="1" applyBorder="1" applyAlignment="1">
      <alignment horizontal="center" vertical="center" wrapText="1" readingOrder="2"/>
    </xf>
    <xf numFmtId="0" fontId="69" fillId="8" borderId="13" xfId="0" applyFont="1" applyFill="1" applyBorder="1" applyAlignment="1">
      <alignment horizontal="center" vertical="center" wrapText="1"/>
    </xf>
    <xf numFmtId="0" fontId="70" fillId="4" borderId="0" xfId="0" applyFont="1" applyFill="1"/>
    <xf numFmtId="0" fontId="48" fillId="0" borderId="13" xfId="0" applyFont="1" applyBorder="1" applyAlignment="1">
      <alignment horizontal="right" vertical="center"/>
    </xf>
    <xf numFmtId="0" fontId="48" fillId="0" borderId="0" xfId="0" applyFont="1" applyBorder="1" applyAlignment="1">
      <alignment horizontal="right" vertical="center"/>
    </xf>
    <xf numFmtId="0" fontId="93" fillId="0" borderId="0" xfId="0" applyFont="1" applyBorder="1" applyAlignment="1">
      <alignment horizontal="center" vertical="center" wrapText="1"/>
    </xf>
    <xf numFmtId="0" fontId="0" fillId="0" borderId="0" xfId="0" applyBorder="1"/>
    <xf numFmtId="0" fontId="78" fillId="4" borderId="0" xfId="0" applyFont="1" applyFill="1"/>
    <xf numFmtId="0" fontId="112" fillId="4" borderId="0" xfId="0" applyFont="1" applyFill="1"/>
    <xf numFmtId="0" fontId="79" fillId="4" borderId="0" xfId="0" applyFont="1" applyFill="1" applyBorder="1" applyAlignment="1">
      <alignment horizontal="center" vertical="center" wrapText="1" readingOrder="2"/>
    </xf>
    <xf numFmtId="0" fontId="77" fillId="4" borderId="0" xfId="0" applyFont="1" applyFill="1" applyBorder="1" applyAlignment="1">
      <alignment horizontal="center" vertical="center" wrapText="1" readingOrder="2"/>
    </xf>
    <xf numFmtId="0" fontId="3" fillId="4" borderId="0" xfId="13" applyFont="1" applyFill="1"/>
    <xf numFmtId="3" fontId="59" fillId="0" borderId="0" xfId="0" applyNumberFormat="1" applyFont="1" applyAlignment="1">
      <alignment horizontal="center" vertical="center"/>
    </xf>
    <xf numFmtId="3" fontId="55" fillId="0" borderId="7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2" fontId="0" fillId="4" borderId="0" xfId="0" applyNumberFormat="1" applyFont="1" applyFill="1" applyAlignment="1">
      <alignment horizontal="right"/>
    </xf>
    <xf numFmtId="172" fontId="4" fillId="4" borderId="0" xfId="0" applyNumberFormat="1" applyFont="1" applyFill="1" applyAlignment="1">
      <alignment horizontal="right"/>
    </xf>
    <xf numFmtId="170" fontId="0" fillId="4" borderId="0" xfId="0" applyNumberFormat="1" applyFill="1" applyAlignment="1">
      <alignment horizontal="right"/>
    </xf>
    <xf numFmtId="3" fontId="55" fillId="0" borderId="6" xfId="0" applyNumberFormat="1" applyFont="1" applyBorder="1" applyAlignment="1">
      <alignment horizontal="center" vertical="center"/>
    </xf>
    <xf numFmtId="3" fontId="21" fillId="0" borderId="0" xfId="0" applyNumberFormat="1" applyFont="1" applyFill="1" applyBorder="1"/>
    <xf numFmtId="3" fontId="3" fillId="0" borderId="0" xfId="0" applyNumberFormat="1" applyFont="1" applyFill="1" applyBorder="1"/>
    <xf numFmtId="3" fontId="22" fillId="0" borderId="0" xfId="0" applyNumberFormat="1" applyFont="1" applyFill="1" applyBorder="1"/>
    <xf numFmtId="3" fontId="7" fillId="0" borderId="0" xfId="0" applyNumberFormat="1" applyFont="1" applyFill="1" applyBorder="1"/>
    <xf numFmtId="3" fontId="6" fillId="0" borderId="0" xfId="0" applyNumberFormat="1" applyFont="1" applyFill="1" applyBorder="1"/>
    <xf numFmtId="1" fontId="55" fillId="0" borderId="0" xfId="0" applyNumberFormat="1" applyFont="1" applyBorder="1" applyAlignment="1">
      <alignment horizontal="center" vertical="center"/>
    </xf>
    <xf numFmtId="178" fontId="57" fillId="6" borderId="10" xfId="0" applyNumberFormat="1" applyFont="1" applyFill="1" applyBorder="1" applyAlignment="1">
      <alignment horizontal="center" vertical="center"/>
    </xf>
    <xf numFmtId="0" fontId="48" fillId="4" borderId="0" xfId="0" applyFont="1" applyFill="1" applyBorder="1"/>
    <xf numFmtId="3" fontId="0" fillId="0" borderId="0" xfId="0" applyNumberFormat="1" applyFont="1"/>
    <xf numFmtId="3" fontId="68" fillId="12" borderId="10" xfId="0" applyNumberFormat="1" applyFont="1" applyFill="1" applyBorder="1"/>
    <xf numFmtId="3" fontId="0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34" fillId="6" borderId="0" xfId="0" applyNumberFormat="1" applyFont="1" applyFill="1" applyBorder="1" applyAlignment="1">
      <alignment horizontal="right"/>
    </xf>
    <xf numFmtId="3" fontId="0" fillId="0" borderId="0" xfId="0" applyNumberFormat="1" applyFont="1" applyBorder="1"/>
    <xf numFmtId="0" fontId="55" fillId="4" borderId="0" xfId="0" applyFont="1" applyFill="1" applyBorder="1" applyAlignment="1">
      <alignment horizontal="right" vertical="center" readingOrder="2"/>
    </xf>
    <xf numFmtId="0" fontId="55" fillId="4" borderId="0" xfId="0" applyFont="1" applyFill="1" applyBorder="1" applyAlignment="1">
      <alignment horizontal="center" vertical="center" readingOrder="2"/>
    </xf>
    <xf numFmtId="0" fontId="90" fillId="4" borderId="0" xfId="0" applyFont="1" applyFill="1" applyBorder="1"/>
    <xf numFmtId="0" fontId="76" fillId="4" borderId="0" xfId="0" applyFont="1" applyFill="1" applyBorder="1" applyAlignment="1">
      <alignment horizontal="center" vertical="center" readingOrder="2"/>
    </xf>
    <xf numFmtId="0" fontId="93" fillId="0" borderId="0" xfId="0" applyFont="1" applyFill="1" applyBorder="1" applyAlignment="1">
      <alignment horizontal="center" vertical="center" wrapText="1"/>
    </xf>
    <xf numFmtId="0" fontId="93" fillId="4" borderId="12" xfId="0" applyFont="1" applyFill="1" applyBorder="1" applyAlignment="1">
      <alignment horizontal="center" vertical="center" wrapText="1"/>
    </xf>
    <xf numFmtId="0" fontId="93" fillId="0" borderId="3" xfId="0" applyFont="1" applyFill="1" applyBorder="1" applyAlignment="1">
      <alignment horizontal="center" vertical="center" wrapText="1"/>
    </xf>
    <xf numFmtId="0" fontId="113" fillId="0" borderId="0" xfId="0" applyFont="1" applyBorder="1" applyAlignment="1">
      <alignment horizontal="center" vertical="center" wrapText="1"/>
    </xf>
    <xf numFmtId="0" fontId="55" fillId="0" borderId="3" xfId="0" applyNumberFormat="1" applyFont="1" applyBorder="1" applyAlignment="1">
      <alignment horizontal="center" vertical="center"/>
    </xf>
    <xf numFmtId="0" fontId="55" fillId="0" borderId="5" xfId="0" applyNumberFormat="1" applyFont="1" applyBorder="1" applyAlignment="1">
      <alignment horizontal="center" vertical="center"/>
    </xf>
    <xf numFmtId="0" fontId="70" fillId="17" borderId="0" xfId="0" applyFont="1" applyFill="1"/>
    <xf numFmtId="0" fontId="55" fillId="0" borderId="13" xfId="0" applyNumberFormat="1" applyFont="1" applyBorder="1" applyAlignment="1">
      <alignment horizontal="center" vertical="center"/>
    </xf>
    <xf numFmtId="0" fontId="55" fillId="0" borderId="12" xfId="0" applyNumberFormat="1" applyFont="1" applyBorder="1" applyAlignment="1">
      <alignment horizontal="center" vertical="center"/>
    </xf>
    <xf numFmtId="1" fontId="55" fillId="0" borderId="13" xfId="0" applyNumberFormat="1" applyFont="1" applyBorder="1" applyAlignment="1">
      <alignment horizontal="center" vertical="center"/>
    </xf>
    <xf numFmtId="1" fontId="55" fillId="0" borderId="7" xfId="0" applyNumberFormat="1" applyFont="1" applyBorder="1" applyAlignment="1">
      <alignment horizontal="center" vertical="center"/>
    </xf>
    <xf numFmtId="1" fontId="55" fillId="0" borderId="12" xfId="0" applyNumberFormat="1" applyFont="1" applyBorder="1" applyAlignment="1">
      <alignment horizontal="center" vertical="center"/>
    </xf>
    <xf numFmtId="1" fontId="55" fillId="0" borderId="3" xfId="0" applyNumberFormat="1" applyFont="1" applyBorder="1" applyAlignment="1">
      <alignment horizontal="center" vertical="center"/>
    </xf>
    <xf numFmtId="1" fontId="55" fillId="0" borderId="5" xfId="0" applyNumberFormat="1" applyFont="1" applyBorder="1" applyAlignment="1">
      <alignment horizontal="center" vertical="center"/>
    </xf>
    <xf numFmtId="0" fontId="93" fillId="0" borderId="0" xfId="0" applyFont="1" applyBorder="1" applyAlignment="1">
      <alignment horizontal="center" vertical="center" wrapText="1"/>
    </xf>
    <xf numFmtId="0" fontId="76" fillId="4" borderId="11" xfId="0" applyFont="1" applyFill="1" applyBorder="1" applyAlignment="1">
      <alignment horizontal="center" vertical="center"/>
    </xf>
    <xf numFmtId="0" fontId="76" fillId="4" borderId="9" xfId="0" applyFont="1" applyFill="1" applyBorder="1" applyAlignment="1">
      <alignment horizontal="center" vertical="center"/>
    </xf>
    <xf numFmtId="0" fontId="48" fillId="0" borderId="3" xfId="0" applyFont="1" applyBorder="1" applyAlignment="1">
      <alignment horizontal="right" vertical="center"/>
    </xf>
    <xf numFmtId="3" fontId="68" fillId="12" borderId="10" xfId="0" applyNumberFormat="1" applyFont="1" applyFill="1" applyBorder="1" applyAlignment="1">
      <alignment horizontal="center" vertical="center"/>
    </xf>
    <xf numFmtId="0" fontId="0" fillId="0" borderId="3" xfId="0" applyFont="1" applyBorder="1"/>
    <xf numFmtId="0" fontId="76" fillId="4" borderId="10" xfId="0" applyFont="1" applyFill="1" applyBorder="1" applyAlignment="1">
      <alignment horizontal="center" vertical="center" wrapText="1"/>
    </xf>
    <xf numFmtId="0" fontId="102" fillId="4" borderId="10" xfId="0" applyFont="1" applyFill="1" applyBorder="1" applyAlignment="1">
      <alignment horizontal="right" vertical="center" wrapText="1"/>
    </xf>
    <xf numFmtId="3" fontId="102" fillId="4" borderId="10" xfId="0" applyNumberFormat="1" applyFont="1" applyFill="1" applyBorder="1" applyAlignment="1">
      <alignment horizontal="center" vertical="center" wrapText="1"/>
    </xf>
    <xf numFmtId="0" fontId="106" fillId="12" borderId="15" xfId="0" applyFont="1" applyFill="1" applyBorder="1" applyAlignment="1">
      <alignment horizontal="center" vertical="center" wrapText="1" readingOrder="2"/>
    </xf>
    <xf numFmtId="0" fontId="76" fillId="4" borderId="16" xfId="0" applyFont="1" applyFill="1" applyBorder="1" applyAlignment="1">
      <alignment horizontal="center" vertical="center" wrapText="1"/>
    </xf>
    <xf numFmtId="0" fontId="102" fillId="4" borderId="16" xfId="0" applyFont="1" applyFill="1" applyBorder="1" applyAlignment="1">
      <alignment horizontal="right" vertical="center" wrapText="1"/>
    </xf>
    <xf numFmtId="0" fontId="82" fillId="0" borderId="15" xfId="0" applyFont="1" applyBorder="1" applyAlignment="1">
      <alignment horizontal="center" vertical="center" wrapText="1" readingOrder="2"/>
    </xf>
    <xf numFmtId="0" fontId="53" fillId="4" borderId="8" xfId="0" applyFont="1" applyFill="1" applyBorder="1" applyAlignment="1">
      <alignment horizontal="center" vertical="center" wrapText="1" readingOrder="2"/>
    </xf>
    <xf numFmtId="0" fontId="93" fillId="0" borderId="0" xfId="0" applyFont="1" applyBorder="1" applyAlignment="1">
      <alignment horizontal="center" vertical="center" wrapText="1"/>
    </xf>
    <xf numFmtId="0" fontId="0" fillId="0" borderId="0" xfId="0" applyBorder="1"/>
    <xf numFmtId="0" fontId="93" fillId="4" borderId="3" xfId="0" applyFont="1" applyFill="1" applyBorder="1" applyAlignment="1">
      <alignment horizontal="center" vertical="center" wrapText="1"/>
    </xf>
    <xf numFmtId="0" fontId="93" fillId="0" borderId="3" xfId="0" applyFont="1" applyBorder="1" applyAlignment="1">
      <alignment horizontal="center" vertical="center" wrapText="1"/>
    </xf>
    <xf numFmtId="0" fontId="76" fillId="4" borderId="10" xfId="0" applyFont="1" applyFill="1" applyBorder="1" applyAlignment="1">
      <alignment horizontal="center" vertical="center"/>
    </xf>
    <xf numFmtId="0" fontId="122" fillId="4" borderId="10" xfId="0" applyFont="1" applyFill="1" applyBorder="1" applyAlignment="1">
      <alignment horizontal="right" vertical="center" wrapText="1"/>
    </xf>
    <xf numFmtId="3" fontId="102" fillId="4" borderId="10" xfId="0" applyNumberFormat="1" applyFont="1" applyFill="1" applyBorder="1" applyAlignment="1">
      <alignment horizontal="center" vertical="center"/>
    </xf>
    <xf numFmtId="0" fontId="113" fillId="4" borderId="10" xfId="0" applyFont="1" applyFill="1" applyBorder="1" applyAlignment="1">
      <alignment horizontal="right" vertical="center" wrapText="1"/>
    </xf>
    <xf numFmtId="0" fontId="110" fillId="13" borderId="10" xfId="0" applyFont="1" applyFill="1" applyBorder="1" applyAlignment="1">
      <alignment horizontal="right" vertical="center" wrapText="1" readingOrder="2"/>
    </xf>
    <xf numFmtId="0" fontId="102" fillId="23" borderId="10" xfId="0" applyFont="1" applyFill="1" applyBorder="1" applyAlignment="1">
      <alignment horizontal="center" vertical="center" wrapText="1"/>
    </xf>
    <xf numFmtId="0" fontId="122" fillId="4" borderId="0" xfId="0" applyFont="1" applyFill="1" applyBorder="1" applyAlignment="1">
      <alignment horizontal="right" vertical="center" wrapText="1"/>
    </xf>
    <xf numFmtId="0" fontId="102" fillId="4" borderId="0" xfId="0" applyFont="1" applyFill="1" applyBorder="1" applyAlignment="1">
      <alignment horizontal="right" vertical="center" wrapText="1"/>
    </xf>
    <xf numFmtId="0" fontId="124" fillId="4" borderId="0" xfId="0" applyFont="1" applyFill="1" applyBorder="1" applyAlignment="1">
      <alignment horizontal="right" vertical="center" wrapText="1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127" fillId="0" borderId="0" xfId="0" applyFont="1" applyAlignment="1">
      <alignment horizontal="right" vertical="center" readingOrder="2"/>
    </xf>
    <xf numFmtId="0" fontId="109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 wrapText="1"/>
    </xf>
    <xf numFmtId="0" fontId="81" fillId="4" borderId="0" xfId="0" applyFont="1" applyFill="1" applyBorder="1"/>
    <xf numFmtId="0" fontId="127" fillId="0" borderId="0" xfId="0" applyFont="1" applyBorder="1" applyAlignment="1">
      <alignment horizontal="center" vertical="center" readingOrder="2"/>
    </xf>
    <xf numFmtId="0" fontId="78" fillId="4" borderId="10" xfId="0" applyFont="1" applyFill="1" applyBorder="1" applyAlignment="1">
      <alignment horizontal="right" vertical="center"/>
    </xf>
    <xf numFmtId="0" fontId="55" fillId="0" borderId="6" xfId="0" applyFont="1" applyBorder="1" applyAlignment="1">
      <alignment horizontal="center" vertical="center"/>
    </xf>
    <xf numFmtId="0" fontId="84" fillId="4" borderId="0" xfId="0" applyFont="1" applyFill="1" applyBorder="1" applyAlignment="1">
      <alignment horizontal="center" vertical="center" wrapText="1"/>
    </xf>
    <xf numFmtId="0" fontId="127" fillId="0" borderId="0" xfId="0" applyFont="1" applyBorder="1" applyAlignment="1">
      <alignment horizontal="right" vertical="center" readingOrder="2"/>
    </xf>
    <xf numFmtId="0" fontId="0" fillId="0" borderId="0" xfId="0" applyBorder="1"/>
    <xf numFmtId="0" fontId="130" fillId="4" borderId="7" xfId="0" applyFont="1" applyFill="1" applyBorder="1"/>
    <xf numFmtId="1" fontId="55" fillId="4" borderId="0" xfId="0" applyNumberFormat="1" applyFont="1" applyFill="1" applyBorder="1" applyAlignment="1">
      <alignment horizontal="center" vertical="center"/>
    </xf>
    <xf numFmtId="1" fontId="55" fillId="4" borderId="7" xfId="0" applyNumberFormat="1" applyFont="1" applyFill="1" applyBorder="1" applyAlignment="1">
      <alignment horizontal="center" vertical="center"/>
    </xf>
    <xf numFmtId="0" fontId="52" fillId="0" borderId="0" xfId="0" applyNumberFormat="1" applyFont="1" applyFill="1" applyBorder="1" applyAlignment="1">
      <alignment horizontal="center" vertical="center"/>
    </xf>
    <xf numFmtId="0" fontId="52" fillId="0" borderId="7" xfId="0" applyNumberFormat="1" applyFont="1" applyFill="1" applyBorder="1" applyAlignment="1">
      <alignment horizontal="center" vertical="center"/>
    </xf>
    <xf numFmtId="0" fontId="129" fillId="0" borderId="0" xfId="0" applyFont="1"/>
    <xf numFmtId="0" fontId="0" fillId="0" borderId="3" xfId="0" applyBorder="1"/>
    <xf numFmtId="0" fontId="48" fillId="19" borderId="13" xfId="0" applyFont="1" applyFill="1" applyBorder="1"/>
    <xf numFmtId="176" fontId="0" fillId="4" borderId="0" xfId="0" applyNumberFormat="1" applyFont="1" applyFill="1" applyBorder="1" applyAlignment="1">
      <alignment horizontal="right"/>
    </xf>
    <xf numFmtId="0" fontId="55" fillId="4" borderId="0" xfId="0" applyNumberFormat="1" applyFont="1" applyFill="1" applyBorder="1" applyAlignment="1">
      <alignment horizontal="center"/>
    </xf>
    <xf numFmtId="0" fontId="66" fillId="4" borderId="0" xfId="0" applyFont="1" applyFill="1" applyBorder="1"/>
    <xf numFmtId="0" fontId="81" fillId="4" borderId="0" xfId="0" applyFont="1" applyFill="1" applyBorder="1" applyAlignment="1"/>
    <xf numFmtId="0" fontId="57" fillId="4" borderId="0" xfId="0" applyNumberFormat="1" applyFont="1" applyFill="1" applyBorder="1" applyAlignment="1">
      <alignment horizontal="center" vertical="center"/>
    </xf>
    <xf numFmtId="0" fontId="109" fillId="4" borderId="0" xfId="0" applyFont="1" applyFill="1" applyBorder="1" applyAlignment="1">
      <alignment horizontal="center" vertical="center"/>
    </xf>
    <xf numFmtId="0" fontId="127" fillId="4" borderId="0" xfId="0" applyFont="1" applyFill="1" applyBorder="1" applyAlignment="1">
      <alignment horizontal="right" vertical="center" readingOrder="2"/>
    </xf>
    <xf numFmtId="0" fontId="108" fillId="4" borderId="0" xfId="0" applyFont="1" applyFill="1" applyBorder="1" applyAlignment="1">
      <alignment horizontal="center" vertical="center"/>
    </xf>
    <xf numFmtId="0" fontId="109" fillId="4" borderId="0" xfId="0" applyFont="1" applyFill="1" applyBorder="1" applyAlignment="1">
      <alignment horizontal="center" vertical="center" readingOrder="2"/>
    </xf>
    <xf numFmtId="178" fontId="57" fillId="4" borderId="0" xfId="0" applyNumberFormat="1" applyFont="1" applyFill="1" applyBorder="1" applyAlignment="1">
      <alignment horizontal="center" vertical="center"/>
    </xf>
    <xf numFmtId="0" fontId="109" fillId="0" borderId="0" xfId="0" applyFon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69" fillId="8" borderId="0" xfId="0" applyFont="1" applyFill="1" applyBorder="1" applyAlignment="1">
      <alignment horizontal="center" vertical="center" wrapText="1"/>
    </xf>
    <xf numFmtId="0" fontId="78" fillId="4" borderId="0" xfId="0" applyFont="1" applyFill="1" applyBorder="1" applyAlignment="1">
      <alignment horizontal="center" vertical="center"/>
    </xf>
    <xf numFmtId="172" fontId="57" fillId="6" borderId="10" xfId="0" applyNumberFormat="1" applyFont="1" applyFill="1" applyBorder="1" applyAlignment="1">
      <alignment horizontal="center"/>
    </xf>
    <xf numFmtId="0" fontId="80" fillId="4" borderId="8" xfId="0" applyFont="1" applyFill="1" applyBorder="1" applyAlignment="1">
      <alignment horizontal="center"/>
    </xf>
    <xf numFmtId="0" fontId="78" fillId="4" borderId="0" xfId="0" applyFont="1" applyFill="1" applyAlignment="1">
      <alignment horizontal="center"/>
    </xf>
    <xf numFmtId="172" fontId="57" fillId="6" borderId="16" xfId="0" applyNumberFormat="1" applyFont="1" applyFill="1" applyBorder="1" applyAlignment="1">
      <alignment horizontal="center"/>
    </xf>
    <xf numFmtId="0" fontId="0" fillId="0" borderId="0" xfId="0" applyBorder="1"/>
    <xf numFmtId="0" fontId="53" fillId="0" borderId="0" xfId="0" applyFont="1" applyBorder="1" applyAlignment="1">
      <alignment horizontal="center" wrapText="1" readingOrder="2"/>
    </xf>
    <xf numFmtId="1" fontId="55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53" fillId="4" borderId="7" xfId="0" applyFont="1" applyFill="1" applyBorder="1" applyAlignment="1">
      <alignment horizontal="center" vertical="center" wrapText="1" readingOrder="2"/>
    </xf>
    <xf numFmtId="0" fontId="69" fillId="8" borderId="13" xfId="0" applyFont="1" applyFill="1" applyBorder="1" applyAlignment="1">
      <alignment horizontal="center" vertical="center" wrapText="1"/>
    </xf>
    <xf numFmtId="0" fontId="69" fillId="8" borderId="5" xfId="0" applyFont="1" applyFill="1" applyBorder="1" applyAlignment="1">
      <alignment horizontal="center" vertical="center" wrapText="1"/>
    </xf>
    <xf numFmtId="0" fontId="93" fillId="13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93" fillId="0" borderId="10" xfId="0" applyFont="1" applyBorder="1" applyAlignment="1">
      <alignment horizontal="center" vertical="center"/>
    </xf>
    <xf numFmtId="0" fontId="60" fillId="30" borderId="0" xfId="0" applyFont="1" applyFill="1" applyBorder="1" applyAlignment="1">
      <alignment horizontal="right" vertical="center"/>
    </xf>
    <xf numFmtId="0" fontId="54" fillId="30" borderId="0" xfId="0" applyFont="1" applyFill="1" applyBorder="1" applyAlignment="1">
      <alignment horizontal="center" vertical="center"/>
    </xf>
    <xf numFmtId="0" fontId="0" fillId="30" borderId="0" xfId="0" applyFill="1" applyBorder="1"/>
    <xf numFmtId="0" fontId="47" fillId="30" borderId="0" xfId="0" applyFont="1" applyFill="1" applyBorder="1" applyAlignment="1">
      <alignment horizontal="center" vertical="center"/>
    </xf>
    <xf numFmtId="172" fontId="4" fillId="30" borderId="0" xfId="0" applyNumberFormat="1" applyFont="1" applyFill="1" applyBorder="1" applyAlignment="1">
      <alignment horizontal="right"/>
    </xf>
    <xf numFmtId="170" fontId="4" fillId="30" borderId="0" xfId="0" applyNumberFormat="1" applyFont="1" applyFill="1" applyBorder="1" applyAlignment="1">
      <alignment horizontal="right"/>
    </xf>
    <xf numFmtId="0" fontId="0" fillId="30" borderId="0" xfId="0" applyNumberFormat="1" applyFill="1" applyBorder="1" applyAlignment="1">
      <alignment horizontal="right"/>
    </xf>
    <xf numFmtId="172" fontId="0" fillId="30" borderId="0" xfId="0" applyNumberFormat="1" applyFill="1" applyBorder="1" applyAlignment="1">
      <alignment horizontal="right"/>
    </xf>
    <xf numFmtId="172" fontId="0" fillId="30" borderId="0" xfId="0" applyNumberFormat="1" applyFont="1" applyFill="1" applyBorder="1" applyAlignment="1">
      <alignment horizontal="right"/>
    </xf>
    <xf numFmtId="170" fontId="0" fillId="30" borderId="0" xfId="0" applyNumberFormat="1" applyFill="1" applyBorder="1" applyAlignment="1">
      <alignment horizontal="right"/>
    </xf>
    <xf numFmtId="0" fontId="48" fillId="30" borderId="0" xfId="0" applyFont="1" applyFill="1" applyBorder="1" applyAlignment="1">
      <alignment horizontal="center" vertical="center"/>
    </xf>
    <xf numFmtId="0" fontId="0" fillId="30" borderId="0" xfId="0" applyNumberFormat="1" applyFont="1" applyFill="1" applyBorder="1" applyAlignment="1">
      <alignment horizontal="right"/>
    </xf>
    <xf numFmtId="170" fontId="0" fillId="30" borderId="0" xfId="0" applyNumberFormat="1" applyFont="1" applyFill="1" applyBorder="1" applyAlignment="1">
      <alignment horizontal="right"/>
    </xf>
    <xf numFmtId="172" fontId="34" fillId="30" borderId="0" xfId="0" applyNumberFormat="1" applyFont="1" applyFill="1" applyBorder="1" applyAlignment="1">
      <alignment horizontal="right"/>
    </xf>
    <xf numFmtId="170" fontId="34" fillId="30" borderId="0" xfId="0" applyNumberFormat="1" applyFont="1" applyFill="1" applyBorder="1" applyAlignment="1">
      <alignment horizontal="right"/>
    </xf>
    <xf numFmtId="0" fontId="0" fillId="30" borderId="0" xfId="0" applyFont="1" applyFill="1" applyBorder="1"/>
    <xf numFmtId="0" fontId="4" fillId="30" borderId="0" xfId="0" applyFont="1" applyFill="1" applyBorder="1"/>
    <xf numFmtId="0" fontId="101" fillId="30" borderId="0" xfId="0" applyFont="1" applyFill="1" applyBorder="1" applyAlignment="1">
      <alignment horizontal="center" vertical="center" readingOrder="2"/>
    </xf>
    <xf numFmtId="0" fontId="0" fillId="30" borderId="0" xfId="0" applyFill="1" applyBorder="1" applyAlignment="1">
      <alignment horizontal="right"/>
    </xf>
    <xf numFmtId="0" fontId="0" fillId="30" borderId="0" xfId="0" applyFont="1" applyFill="1" applyBorder="1" applyAlignment="1">
      <alignment horizontal="right"/>
    </xf>
    <xf numFmtId="0" fontId="4" fillId="30" borderId="0" xfId="0" applyFont="1" applyFill="1" applyBorder="1" applyAlignment="1">
      <alignment horizontal="right"/>
    </xf>
    <xf numFmtId="0" fontId="142" fillId="4" borderId="0" xfId="0" applyFont="1" applyFill="1"/>
    <xf numFmtId="0" fontId="0" fillId="0" borderId="0" xfId="0" applyAlignment="1">
      <alignment wrapText="1"/>
    </xf>
    <xf numFmtId="0" fontId="102" fillId="0" borderId="1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3" fontId="102" fillId="4" borderId="11" xfId="0" applyNumberFormat="1" applyFont="1" applyFill="1" applyBorder="1" applyAlignment="1">
      <alignment horizontal="center" vertical="center" wrapText="1"/>
    </xf>
    <xf numFmtId="3" fontId="102" fillId="4" borderId="16" xfId="0" applyNumberFormat="1" applyFont="1" applyFill="1" applyBorder="1" applyAlignment="1">
      <alignment horizontal="center" vertical="center" wrapText="1"/>
    </xf>
    <xf numFmtId="0" fontId="93" fillId="4" borderId="10" xfId="0" applyFont="1" applyFill="1" applyBorder="1" applyAlignment="1">
      <alignment horizontal="center" vertical="center" wrapText="1"/>
    </xf>
    <xf numFmtId="0" fontId="122" fillId="4" borderId="16" xfId="0" applyFont="1" applyFill="1" applyBorder="1" applyAlignment="1">
      <alignment horizontal="right" vertical="center" wrapText="1"/>
    </xf>
    <xf numFmtId="0" fontId="76" fillId="4" borderId="11" xfId="0" applyFont="1" applyFill="1" applyBorder="1" applyAlignment="1">
      <alignment horizontal="center" vertical="center" wrapText="1"/>
    </xf>
    <xf numFmtId="0" fontId="102" fillId="4" borderId="11" xfId="0" applyFont="1" applyFill="1" applyBorder="1" applyAlignment="1">
      <alignment horizontal="right" vertical="center" wrapText="1"/>
    </xf>
    <xf numFmtId="0" fontId="76" fillId="4" borderId="9" xfId="0" applyFont="1" applyFill="1" applyBorder="1" applyAlignment="1">
      <alignment horizontal="center" vertical="center" wrapText="1"/>
    </xf>
    <xf numFmtId="0" fontId="102" fillId="4" borderId="9" xfId="0" applyFont="1" applyFill="1" applyBorder="1" applyAlignment="1">
      <alignment horizontal="right" vertical="center" wrapText="1"/>
    </xf>
    <xf numFmtId="0" fontId="122" fillId="32" borderId="10" xfId="0" applyFont="1" applyFill="1" applyBorder="1" applyAlignment="1">
      <alignment horizontal="right" vertical="center"/>
    </xf>
    <xf numFmtId="0" fontId="62" fillId="4" borderId="11" xfId="0" applyFont="1" applyFill="1" applyBorder="1" applyAlignment="1">
      <alignment horizontal="center" vertical="center"/>
    </xf>
    <xf numFmtId="0" fontId="55" fillId="0" borderId="4" xfId="0" applyNumberFormat="1" applyFont="1" applyBorder="1" applyAlignment="1">
      <alignment horizontal="center" vertical="center"/>
    </xf>
    <xf numFmtId="0" fontId="55" fillId="0" borderId="3" xfId="0" applyNumberFormat="1" applyFont="1" applyBorder="1" applyAlignment="1">
      <alignment horizontal="center" vertical="center"/>
    </xf>
    <xf numFmtId="0" fontId="55" fillId="0" borderId="6" xfId="0" applyNumberFormat="1" applyFont="1" applyBorder="1" applyAlignment="1">
      <alignment horizontal="center" vertical="center"/>
    </xf>
    <xf numFmtId="0" fontId="55" fillId="0" borderId="5" xfId="0" applyNumberFormat="1" applyFont="1" applyBorder="1" applyAlignment="1">
      <alignment horizontal="center" vertical="center"/>
    </xf>
    <xf numFmtId="0" fontId="48" fillId="0" borderId="13" xfId="0" applyFont="1" applyBorder="1" applyAlignment="1">
      <alignment horizontal="right" vertical="center"/>
    </xf>
    <xf numFmtId="0" fontId="48" fillId="0" borderId="0" xfId="0" applyFont="1" applyBorder="1" applyAlignment="1">
      <alignment horizontal="right" vertical="center"/>
    </xf>
    <xf numFmtId="0" fontId="60" fillId="7" borderId="0" xfId="0" applyFont="1" applyFill="1" applyBorder="1" applyAlignment="1">
      <alignment horizontal="center" vertical="center"/>
    </xf>
    <xf numFmtId="0" fontId="49" fillId="0" borderId="0" xfId="12" applyFont="1" applyFill="1" applyAlignment="1" applyProtection="1">
      <alignment horizontal="right" vertical="center"/>
    </xf>
    <xf numFmtId="0" fontId="55" fillId="11" borderId="16" xfId="0" applyNumberFormat="1" applyFont="1" applyFill="1" applyBorder="1" applyAlignment="1">
      <alignment horizontal="center" vertical="center"/>
    </xf>
    <xf numFmtId="1" fontId="55" fillId="4" borderId="4" xfId="0" applyNumberFormat="1" applyFont="1" applyFill="1" applyBorder="1" applyAlignment="1">
      <alignment horizontal="center" vertical="center"/>
    </xf>
    <xf numFmtId="0" fontId="76" fillId="4" borderId="0" xfId="0" applyNumberFormat="1" applyFont="1" applyFill="1" applyBorder="1" applyAlignment="1">
      <alignment horizontal="center" vertical="center"/>
    </xf>
    <xf numFmtId="0" fontId="76" fillId="4" borderId="0" xfId="0" applyFont="1" applyFill="1" applyBorder="1" applyAlignment="1">
      <alignment horizontal="center" vertical="center"/>
    </xf>
    <xf numFmtId="0" fontId="76" fillId="4" borderId="0" xfId="0" applyNumberFormat="1" applyFont="1" applyFill="1" applyBorder="1" applyAlignment="1">
      <alignment horizontal="center" vertical="center" readingOrder="2"/>
    </xf>
    <xf numFmtId="0" fontId="76" fillId="4" borderId="14" xfId="0" applyNumberFormat="1" applyFont="1" applyFill="1" applyBorder="1" applyAlignment="1">
      <alignment horizontal="center" vertical="center"/>
    </xf>
    <xf numFmtId="0" fontId="76" fillId="4" borderId="4" xfId="0" applyNumberFormat="1" applyFont="1" applyFill="1" applyBorder="1" applyAlignment="1">
      <alignment horizontal="center" vertical="center"/>
    </xf>
    <xf numFmtId="0" fontId="55" fillId="4" borderId="13" xfId="0" applyNumberFormat="1" applyFont="1" applyFill="1" applyBorder="1" applyAlignment="1">
      <alignment horizontal="center" vertical="center"/>
    </xf>
    <xf numFmtId="0" fontId="76" fillId="4" borderId="13" xfId="0" applyFont="1" applyFill="1" applyBorder="1" applyAlignment="1">
      <alignment horizontal="center" vertical="center" readingOrder="2"/>
    </xf>
    <xf numFmtId="0" fontId="76" fillId="4" borderId="7" xfId="0" applyFont="1" applyFill="1" applyBorder="1" applyAlignment="1">
      <alignment horizontal="center" vertical="center"/>
    </xf>
    <xf numFmtId="0" fontId="76" fillId="4" borderId="13" xfId="0" applyNumberFormat="1" applyFont="1" applyFill="1" applyBorder="1" applyAlignment="1">
      <alignment horizontal="center" vertical="center" readingOrder="2"/>
    </xf>
    <xf numFmtId="0" fontId="76" fillId="4" borderId="13" xfId="0" applyNumberFormat="1" applyFont="1" applyFill="1" applyBorder="1" applyAlignment="1">
      <alignment horizontal="center" vertical="center"/>
    </xf>
    <xf numFmtId="0" fontId="76" fillId="4" borderId="7" xfId="0" applyNumberFormat="1" applyFont="1" applyFill="1" applyBorder="1" applyAlignment="1">
      <alignment horizontal="center" vertical="center"/>
    </xf>
    <xf numFmtId="0" fontId="76" fillId="4" borderId="14" xfId="0" applyNumberFormat="1" applyFont="1" applyFill="1" applyBorder="1" applyAlignment="1">
      <alignment horizontal="center" vertical="center" readingOrder="2"/>
    </xf>
    <xf numFmtId="0" fontId="76" fillId="4" borderId="4" xfId="0" applyNumberFormat="1" applyFont="1" applyFill="1" applyBorder="1" applyAlignment="1">
      <alignment horizontal="center" vertical="center" readingOrder="2"/>
    </xf>
    <xf numFmtId="0" fontId="76" fillId="4" borderId="6" xfId="0" applyNumberFormat="1" applyFont="1" applyFill="1" applyBorder="1" applyAlignment="1">
      <alignment horizontal="center" vertical="center"/>
    </xf>
    <xf numFmtId="178" fontId="57" fillId="6" borderId="12" xfId="0" applyNumberFormat="1" applyFont="1" applyFill="1" applyBorder="1" applyAlignment="1">
      <alignment horizontal="center"/>
    </xf>
    <xf numFmtId="1" fontId="76" fillId="4" borderId="12" xfId="0" applyNumberFormat="1" applyFont="1" applyFill="1" applyBorder="1" applyAlignment="1">
      <alignment horizontal="center" vertical="center" readingOrder="2"/>
    </xf>
    <xf numFmtId="1" fontId="76" fillId="4" borderId="3" xfId="0" applyNumberFormat="1" applyFont="1" applyFill="1" applyBorder="1" applyAlignment="1">
      <alignment horizontal="center" vertical="center" readingOrder="2"/>
    </xf>
    <xf numFmtId="1" fontId="76" fillId="4" borderId="5" xfId="0" applyNumberFormat="1" applyFont="1" applyFill="1" applyBorder="1" applyAlignment="1">
      <alignment horizontal="center" vertical="center"/>
    </xf>
    <xf numFmtId="1" fontId="55" fillId="4" borderId="14" xfId="0" applyNumberFormat="1" applyFont="1" applyFill="1" applyBorder="1" applyAlignment="1">
      <alignment horizontal="center" vertical="center"/>
    </xf>
    <xf numFmtId="178" fontId="57" fillId="6" borderId="3" xfId="0" applyNumberFormat="1" applyFont="1" applyFill="1" applyBorder="1" applyAlignment="1">
      <alignment horizontal="center"/>
    </xf>
    <xf numFmtId="0" fontId="52" fillId="0" borderId="7" xfId="0" applyNumberFormat="1" applyFont="1" applyBorder="1" applyAlignment="1">
      <alignment horizontal="center" vertical="center"/>
    </xf>
    <xf numFmtId="178" fontId="132" fillId="11" borderId="10" xfId="0" applyNumberFormat="1" applyFont="1" applyFill="1" applyBorder="1" applyAlignment="1">
      <alignment horizontal="center" vertical="center"/>
    </xf>
    <xf numFmtId="1" fontId="52" fillId="0" borderId="0" xfId="0" applyNumberFormat="1" applyFont="1" applyBorder="1" applyAlignment="1">
      <alignment horizontal="center" vertical="center"/>
    </xf>
    <xf numFmtId="0" fontId="143" fillId="4" borderId="0" xfId="0" applyFont="1" applyFill="1" applyAlignment="1"/>
    <xf numFmtId="0" fontId="0" fillId="4" borderId="0" xfId="0" applyFill="1" applyAlignment="1">
      <alignment horizontal="center"/>
    </xf>
    <xf numFmtId="0" fontId="143" fillId="4" borderId="0" xfId="0" applyFont="1" applyFill="1" applyAlignment="1">
      <alignment horizontal="center"/>
    </xf>
    <xf numFmtId="0" fontId="61" fillId="4" borderId="11" xfId="0" applyFont="1" applyFill="1" applyBorder="1" applyAlignment="1">
      <alignment horizontal="center" vertical="center"/>
    </xf>
    <xf numFmtId="0" fontId="61" fillId="4" borderId="9" xfId="0" applyFont="1" applyFill="1" applyBorder="1" applyAlignment="1">
      <alignment horizontal="center" vertical="center"/>
    </xf>
    <xf numFmtId="0" fontId="62" fillId="4" borderId="9" xfId="0" applyFont="1" applyFill="1" applyBorder="1" applyAlignment="1">
      <alignment horizontal="center" vertical="center"/>
    </xf>
    <xf numFmtId="0" fontId="63" fillId="4" borderId="7" xfId="0" applyFont="1" applyFill="1" applyBorder="1" applyAlignment="1">
      <alignment horizontal="center" vertical="center"/>
    </xf>
    <xf numFmtId="0" fontId="55" fillId="0" borderId="14" xfId="0" applyNumberFormat="1" applyFont="1" applyBorder="1" applyAlignment="1">
      <alignment horizontal="center" vertical="center"/>
    </xf>
    <xf numFmtId="0" fontId="87" fillId="0" borderId="10" xfId="0" applyNumberFormat="1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Font="1" applyBorder="1"/>
    <xf numFmtId="0" fontId="0" fillId="0" borderId="5" xfId="0" applyFont="1" applyBorder="1"/>
    <xf numFmtId="0" fontId="101" fillId="15" borderId="6" xfId="0" applyFont="1" applyFill="1" applyBorder="1" applyAlignment="1">
      <alignment horizontal="center" vertical="center" readingOrder="2"/>
    </xf>
    <xf numFmtId="3" fontId="68" fillId="12" borderId="15" xfId="0" applyNumberFormat="1" applyFont="1" applyFill="1" applyBorder="1" applyAlignment="1">
      <alignment horizontal="center" vertical="center"/>
    </xf>
    <xf numFmtId="0" fontId="102" fillId="4" borderId="0" xfId="0" applyFont="1" applyFill="1" applyBorder="1" applyAlignment="1">
      <alignment horizontal="center" vertical="center" wrapText="1"/>
    </xf>
    <xf numFmtId="1" fontId="124" fillId="4" borderId="0" xfId="0" applyNumberFormat="1" applyFont="1" applyFill="1" applyBorder="1" applyAlignment="1">
      <alignment horizontal="center" vertical="center" wrapText="1"/>
    </xf>
    <xf numFmtId="0" fontId="93" fillId="4" borderId="0" xfId="0" applyFont="1" applyFill="1" applyBorder="1" applyAlignment="1">
      <alignment horizontal="center" vertical="center" wrapText="1" readingOrder="2"/>
    </xf>
    <xf numFmtId="0" fontId="121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124" fillId="20" borderId="10" xfId="0" applyFont="1" applyFill="1" applyBorder="1" applyAlignment="1">
      <alignment horizontal="center" vertical="center" wrapText="1"/>
    </xf>
    <xf numFmtId="0" fontId="102" fillId="4" borderId="10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 readingOrder="2"/>
    </xf>
    <xf numFmtId="0" fontId="78" fillId="29" borderId="0" xfId="0" applyFont="1" applyFill="1"/>
    <xf numFmtId="0" fontId="78" fillId="4" borderId="13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172" fontId="57" fillId="4" borderId="0" xfId="0" applyNumberFormat="1" applyFont="1" applyFill="1" applyBorder="1" applyAlignment="1">
      <alignment horizontal="right" vertical="center"/>
    </xf>
    <xf numFmtId="173" fontId="0" fillId="4" borderId="0" xfId="0" applyNumberFormat="1" applyFont="1" applyFill="1" applyBorder="1" applyAlignment="1">
      <alignment horizontal="right"/>
    </xf>
    <xf numFmtId="173" fontId="4" fillId="4" borderId="0" xfId="0" applyNumberFormat="1" applyFont="1" applyFill="1" applyBorder="1" applyAlignment="1">
      <alignment horizontal="right"/>
    </xf>
    <xf numFmtId="170" fontId="0" fillId="4" borderId="0" xfId="0" applyNumberFormat="1" applyFill="1" applyBorder="1" applyAlignment="1">
      <alignment horizontal="right"/>
    </xf>
    <xf numFmtId="0" fontId="78" fillId="4" borderId="12" xfId="0" applyFont="1" applyFill="1" applyBorder="1" applyAlignment="1">
      <alignment horizontal="center" vertical="center"/>
    </xf>
    <xf numFmtId="2" fontId="36" fillId="4" borderId="0" xfId="0" applyNumberFormat="1" applyFont="1" applyFill="1" applyBorder="1"/>
    <xf numFmtId="2" fontId="3" fillId="4" borderId="0" xfId="0" applyNumberFormat="1" applyFont="1" applyFill="1" applyBorder="1"/>
    <xf numFmtId="0" fontId="53" fillId="33" borderId="0" xfId="0" applyFont="1" applyFill="1" applyBorder="1" applyAlignment="1">
      <alignment horizontal="center" vertical="center" wrapText="1" readingOrder="2"/>
    </xf>
    <xf numFmtId="0" fontId="53" fillId="18" borderId="0" xfId="0" applyFont="1" applyFill="1" applyBorder="1" applyAlignment="1">
      <alignment horizontal="center" vertical="center" wrapText="1" readingOrder="2"/>
    </xf>
    <xf numFmtId="0" fontId="78" fillId="4" borderId="14" xfId="0" applyFont="1" applyFill="1" applyBorder="1" applyAlignment="1">
      <alignment horizontal="center" vertical="center"/>
    </xf>
    <xf numFmtId="0" fontId="4" fillId="4" borderId="0" xfId="13" applyFont="1" applyFill="1"/>
    <xf numFmtId="167" fontId="3" fillId="4" borderId="0" xfId="13" applyNumberFormat="1" applyFont="1" applyFill="1"/>
    <xf numFmtId="0" fontId="78" fillId="4" borderId="13" xfId="0" applyFont="1" applyFill="1" applyBorder="1" applyAlignment="1">
      <alignment horizontal="center" vertical="center"/>
    </xf>
    <xf numFmtId="0" fontId="80" fillId="4" borderId="10" xfId="0" applyFont="1" applyFill="1" applyBorder="1" applyAlignment="1">
      <alignment horizontal="center" vertical="center"/>
    </xf>
    <xf numFmtId="0" fontId="80" fillId="4" borderId="8" xfId="0" applyFont="1" applyFill="1" applyBorder="1" applyAlignment="1">
      <alignment horizontal="center" vertical="center"/>
    </xf>
    <xf numFmtId="0" fontId="3" fillId="4" borderId="0" xfId="0" applyFont="1" applyFill="1"/>
    <xf numFmtId="172" fontId="57" fillId="6" borderId="8" xfId="0" applyNumberFormat="1" applyFont="1" applyFill="1" applyBorder="1" applyAlignment="1">
      <alignment horizontal="right"/>
    </xf>
    <xf numFmtId="172" fontId="57" fillId="6" borderId="5" xfId="0" applyNumberFormat="1" applyFont="1" applyFill="1" applyBorder="1" applyAlignment="1">
      <alignment horizontal="right"/>
    </xf>
    <xf numFmtId="1" fontId="55" fillId="4" borderId="6" xfId="26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1" fontId="55" fillId="4" borderId="7" xfId="26" applyNumberFormat="1" applyFont="1" applyFill="1" applyBorder="1" applyAlignment="1">
      <alignment horizontal="center" vertical="center"/>
    </xf>
    <xf numFmtId="1" fontId="55" fillId="4" borderId="5" xfId="26" applyNumberFormat="1" applyFont="1" applyFill="1" applyBorder="1" applyAlignment="1">
      <alignment horizontal="center" vertical="center"/>
    </xf>
    <xf numFmtId="0" fontId="55" fillId="15" borderId="0" xfId="0" applyNumberFormat="1" applyFont="1" applyFill="1" applyBorder="1" applyAlignment="1">
      <alignment horizontal="center" vertical="center"/>
    </xf>
    <xf numFmtId="0" fontId="55" fillId="15" borderId="7" xfId="0" applyNumberFormat="1" applyFont="1" applyFill="1" applyBorder="1" applyAlignment="1">
      <alignment horizontal="center" vertical="center"/>
    </xf>
    <xf numFmtId="0" fontId="55" fillId="33" borderId="0" xfId="0" applyNumberFormat="1" applyFont="1" applyFill="1" applyBorder="1" applyAlignment="1">
      <alignment horizontal="center" vertical="center"/>
    </xf>
    <xf numFmtId="0" fontId="55" fillId="33" borderId="7" xfId="0" applyNumberFormat="1" applyFont="1" applyFill="1" applyBorder="1" applyAlignment="1">
      <alignment horizontal="center" vertical="center"/>
    </xf>
    <xf numFmtId="1" fontId="55" fillId="33" borderId="0" xfId="0" applyNumberFormat="1" applyFont="1" applyFill="1" applyBorder="1" applyAlignment="1">
      <alignment horizontal="center" vertical="center"/>
    </xf>
    <xf numFmtId="178" fontId="57" fillId="6" borderId="1" xfId="0" applyNumberFormat="1" applyFont="1" applyFill="1" applyBorder="1" applyAlignment="1">
      <alignment horizontal="center"/>
    </xf>
    <xf numFmtId="0" fontId="55" fillId="15" borderId="14" xfId="0" applyNumberFormat="1" applyFont="1" applyFill="1" applyBorder="1" applyAlignment="1">
      <alignment horizontal="center" vertical="center"/>
    </xf>
    <xf numFmtId="0" fontId="55" fillId="15" borderId="4" xfId="0" applyNumberFormat="1" applyFont="1" applyFill="1" applyBorder="1" applyAlignment="1">
      <alignment horizontal="center" vertical="center"/>
    </xf>
    <xf numFmtId="0" fontId="55" fillId="15" borderId="6" xfId="0" applyNumberFormat="1" applyFont="1" applyFill="1" applyBorder="1" applyAlignment="1">
      <alignment horizontal="center" vertical="center"/>
    </xf>
    <xf numFmtId="0" fontId="55" fillId="15" borderId="13" xfId="0" applyNumberFormat="1" applyFont="1" applyFill="1" applyBorder="1" applyAlignment="1">
      <alignment horizontal="center" vertical="center"/>
    </xf>
    <xf numFmtId="0" fontId="55" fillId="15" borderId="12" xfId="0" applyNumberFormat="1" applyFont="1" applyFill="1" applyBorder="1" applyAlignment="1">
      <alignment horizontal="center" vertical="center"/>
    </xf>
    <xf numFmtId="0" fontId="55" fillId="15" borderId="3" xfId="0" applyNumberFormat="1" applyFont="1" applyFill="1" applyBorder="1" applyAlignment="1">
      <alignment horizontal="center" vertical="center"/>
    </xf>
    <xf numFmtId="0" fontId="55" fillId="15" borderId="5" xfId="0" applyNumberFormat="1" applyFont="1" applyFill="1" applyBorder="1" applyAlignment="1">
      <alignment horizontal="center" vertical="center"/>
    </xf>
    <xf numFmtId="0" fontId="55" fillId="33" borderId="14" xfId="0" applyNumberFormat="1" applyFont="1" applyFill="1" applyBorder="1" applyAlignment="1">
      <alignment horizontal="center" vertical="center"/>
    </xf>
    <xf numFmtId="0" fontId="55" fillId="33" borderId="4" xfId="0" applyNumberFormat="1" applyFont="1" applyFill="1" applyBorder="1" applyAlignment="1">
      <alignment horizontal="center" vertical="center"/>
    </xf>
    <xf numFmtId="0" fontId="55" fillId="33" borderId="6" xfId="0" applyNumberFormat="1" applyFont="1" applyFill="1" applyBorder="1" applyAlignment="1">
      <alignment horizontal="center" vertical="center"/>
    </xf>
    <xf numFmtId="0" fontId="55" fillId="33" borderId="13" xfId="0" applyNumberFormat="1" applyFont="1" applyFill="1" applyBorder="1" applyAlignment="1">
      <alignment horizontal="center" vertical="center"/>
    </xf>
    <xf numFmtId="0" fontId="55" fillId="33" borderId="12" xfId="0" applyNumberFormat="1" applyFont="1" applyFill="1" applyBorder="1" applyAlignment="1">
      <alignment horizontal="center" vertical="center"/>
    </xf>
    <xf numFmtId="0" fontId="55" fillId="33" borderId="3" xfId="0" applyNumberFormat="1" applyFont="1" applyFill="1" applyBorder="1" applyAlignment="1">
      <alignment horizontal="center" vertical="center"/>
    </xf>
    <xf numFmtId="0" fontId="55" fillId="33" borderId="5" xfId="0" applyNumberFormat="1" applyFont="1" applyFill="1" applyBorder="1" applyAlignment="1">
      <alignment horizontal="center" vertical="center"/>
    </xf>
    <xf numFmtId="0" fontId="76" fillId="33" borderId="0" xfId="0" applyNumberFormat="1" applyFont="1" applyFill="1" applyBorder="1" applyAlignment="1">
      <alignment horizontal="center" vertical="center"/>
    </xf>
    <xf numFmtId="1" fontId="55" fillId="33" borderId="7" xfId="0" applyNumberFormat="1" applyFont="1" applyFill="1" applyBorder="1" applyAlignment="1">
      <alignment horizontal="center" vertical="center"/>
    </xf>
    <xf numFmtId="1" fontId="55" fillId="15" borderId="6" xfId="0" applyNumberFormat="1" applyFont="1" applyFill="1" applyBorder="1" applyAlignment="1">
      <alignment horizontal="center" vertical="center"/>
    </xf>
    <xf numFmtId="172" fontId="57" fillId="6" borderId="15" xfId="0" applyNumberFormat="1" applyFont="1" applyFill="1" applyBorder="1" applyAlignment="1">
      <alignment horizontal="right"/>
    </xf>
    <xf numFmtId="1" fontId="55" fillId="15" borderId="4" xfId="0" applyNumberFormat="1" applyFont="1" applyFill="1" applyBorder="1" applyAlignment="1">
      <alignment horizontal="center" vertical="center"/>
    </xf>
    <xf numFmtId="1" fontId="55" fillId="15" borderId="14" xfId="0" applyNumberFormat="1" applyFont="1" applyFill="1" applyBorder="1" applyAlignment="1">
      <alignment horizontal="center" vertical="center"/>
    </xf>
    <xf numFmtId="1" fontId="55" fillId="15" borderId="0" xfId="0" applyNumberFormat="1" applyFont="1" applyFill="1" applyBorder="1" applyAlignment="1">
      <alignment horizontal="center" vertical="center"/>
    </xf>
    <xf numFmtId="1" fontId="55" fillId="15" borderId="7" xfId="0" applyNumberFormat="1" applyFont="1" applyFill="1" applyBorder="1" applyAlignment="1">
      <alignment horizontal="center" vertical="center"/>
    </xf>
    <xf numFmtId="1" fontId="55" fillId="15" borderId="13" xfId="0" applyNumberFormat="1" applyFont="1" applyFill="1" applyBorder="1" applyAlignment="1">
      <alignment horizontal="center" vertical="center"/>
    </xf>
    <xf numFmtId="1" fontId="55" fillId="33" borderId="13" xfId="0" applyNumberFormat="1" applyFont="1" applyFill="1" applyBorder="1" applyAlignment="1">
      <alignment horizontal="center" vertical="center"/>
    </xf>
    <xf numFmtId="178" fontId="57" fillId="6" borderId="8" xfId="0" applyNumberFormat="1" applyFont="1" applyFill="1" applyBorder="1" applyAlignment="1">
      <alignment horizontal="center"/>
    </xf>
    <xf numFmtId="0" fontId="55" fillId="0" borderId="7" xfId="0" applyFont="1" applyBorder="1" applyAlignment="1">
      <alignment horizontal="right" vertical="center" readingOrder="2"/>
    </xf>
    <xf numFmtId="0" fontId="55" fillId="0" borderId="4" xfId="0" applyFont="1" applyBorder="1" applyAlignment="1">
      <alignment horizontal="center" vertical="center"/>
    </xf>
    <xf numFmtId="0" fontId="68" fillId="12" borderId="9" xfId="0" applyFont="1" applyFill="1" applyBorder="1"/>
    <xf numFmtId="0" fontId="55" fillId="0" borderId="5" xfId="0" applyFont="1" applyBorder="1" applyAlignment="1">
      <alignment horizontal="center" vertical="center"/>
    </xf>
    <xf numFmtId="0" fontId="55" fillId="0" borderId="6" xfId="0" applyFont="1" applyBorder="1" applyAlignment="1">
      <alignment horizontal="right" vertical="center" readingOrder="2"/>
    </xf>
    <xf numFmtId="0" fontId="55" fillId="0" borderId="5" xfId="0" applyFont="1" applyBorder="1" applyAlignment="1">
      <alignment horizontal="right" vertical="center" readingOrder="2"/>
    </xf>
    <xf numFmtId="0" fontId="101" fillId="15" borderId="15" xfId="0" applyFont="1" applyFill="1" applyBorder="1" applyAlignment="1">
      <alignment horizontal="center" vertical="center" readingOrder="2"/>
    </xf>
    <xf numFmtId="0" fontId="101" fillId="15" borderId="8" xfId="0" applyFont="1" applyFill="1" applyBorder="1" applyAlignment="1">
      <alignment horizontal="center" vertical="center" readingOrder="2"/>
    </xf>
    <xf numFmtId="3" fontId="146" fillId="0" borderId="4" xfId="0" applyNumberFormat="1" applyFont="1" applyFill="1" applyBorder="1" applyAlignment="1">
      <alignment horizontal="center" vertical="center"/>
    </xf>
    <xf numFmtId="3" fontId="128" fillId="0" borderId="4" xfId="0" applyNumberFormat="1" applyFont="1" applyFill="1" applyBorder="1" applyAlignment="1">
      <alignment horizontal="center" vertical="center"/>
    </xf>
    <xf numFmtId="3" fontId="146" fillId="0" borderId="0" xfId="0" applyNumberFormat="1" applyFont="1" applyFill="1" applyBorder="1" applyAlignment="1">
      <alignment horizontal="center" vertical="center"/>
    </xf>
    <xf numFmtId="3" fontId="128" fillId="0" borderId="0" xfId="0" applyNumberFormat="1" applyFont="1" applyFill="1" applyBorder="1" applyAlignment="1">
      <alignment horizontal="center" vertical="center"/>
    </xf>
    <xf numFmtId="9" fontId="146" fillId="0" borderId="0" xfId="0" applyNumberFormat="1" applyFont="1" applyFill="1" applyBorder="1" applyAlignment="1">
      <alignment horizontal="center" vertical="center"/>
    </xf>
    <xf numFmtId="10" fontId="146" fillId="0" borderId="0" xfId="0" applyNumberFormat="1" applyFont="1" applyFill="1" applyBorder="1" applyAlignment="1">
      <alignment horizontal="center" vertical="center"/>
    </xf>
    <xf numFmtId="3" fontId="146" fillId="0" borderId="3" xfId="0" applyNumberFormat="1" applyFont="1" applyFill="1" applyBorder="1" applyAlignment="1">
      <alignment horizontal="center" vertical="center"/>
    </xf>
    <xf numFmtId="3" fontId="128" fillId="0" borderId="3" xfId="0" applyNumberFormat="1" applyFont="1" applyFill="1" applyBorder="1" applyAlignment="1">
      <alignment horizontal="center" vertical="center"/>
    </xf>
    <xf numFmtId="3" fontId="128" fillId="0" borderId="6" xfId="0" applyNumberFormat="1" applyFont="1" applyFill="1" applyBorder="1" applyAlignment="1">
      <alignment horizontal="center" vertical="center"/>
    </xf>
    <xf numFmtId="3" fontId="128" fillId="0" borderId="7" xfId="0" applyNumberFormat="1" applyFont="1" applyFill="1" applyBorder="1" applyAlignment="1">
      <alignment horizontal="center" vertical="center"/>
    </xf>
    <xf numFmtId="10" fontId="146" fillId="0" borderId="7" xfId="0" applyNumberFormat="1" applyFont="1" applyFill="1" applyBorder="1" applyAlignment="1">
      <alignment horizontal="center" vertical="center"/>
    </xf>
    <xf numFmtId="0" fontId="49" fillId="0" borderId="0" xfId="12" applyFont="1" applyFill="1" applyAlignment="1" applyProtection="1">
      <alignment horizontal="right" vertical="center"/>
    </xf>
    <xf numFmtId="0" fontId="123" fillId="4" borderId="0" xfId="0" applyFont="1" applyFill="1" applyBorder="1" applyAlignment="1">
      <alignment horizontal="center" vertical="center" wrapText="1"/>
    </xf>
    <xf numFmtId="0" fontId="146" fillId="0" borderId="14" xfId="0" applyFont="1" applyBorder="1" applyAlignment="1">
      <alignment horizontal="right" vertical="center" readingOrder="2"/>
    </xf>
    <xf numFmtId="0" fontId="146" fillId="0" borderId="13" xfId="0" applyFont="1" applyBorder="1" applyAlignment="1">
      <alignment horizontal="right" vertical="center" readingOrder="2"/>
    </xf>
    <xf numFmtId="0" fontId="146" fillId="0" borderId="0" xfId="0" applyFont="1" applyBorder="1" applyAlignment="1">
      <alignment horizontal="right" vertical="center" readingOrder="2"/>
    </xf>
    <xf numFmtId="0" fontId="102" fillId="0" borderId="11" xfId="0" applyFont="1" applyBorder="1" applyAlignment="1">
      <alignment horizontal="center" vertical="center"/>
    </xf>
    <xf numFmtId="0" fontId="94" fillId="4" borderId="6" xfId="0" applyFont="1" applyFill="1" applyBorder="1" applyAlignment="1">
      <alignment horizontal="center"/>
    </xf>
    <xf numFmtId="0" fontId="102" fillId="0" borderId="13" xfId="0" applyFont="1" applyBorder="1" applyAlignment="1">
      <alignment horizontal="center" vertical="center"/>
    </xf>
    <xf numFmtId="1" fontId="94" fillId="4" borderId="7" xfId="0" applyNumberFormat="1" applyFont="1" applyFill="1" applyBorder="1" applyAlignment="1">
      <alignment horizontal="center"/>
    </xf>
    <xf numFmtId="0" fontId="94" fillId="4" borderId="7" xfId="0" applyFont="1" applyFill="1" applyBorder="1" applyAlignment="1">
      <alignment horizontal="center"/>
    </xf>
    <xf numFmtId="0" fontId="102" fillId="0" borderId="12" xfId="0" applyFont="1" applyBorder="1" applyAlignment="1">
      <alignment horizontal="center" vertical="center"/>
    </xf>
    <xf numFmtId="0" fontId="146" fillId="0" borderId="3" xfId="0" applyFont="1" applyBorder="1" applyAlignment="1">
      <alignment horizontal="right" vertical="center" readingOrder="2"/>
    </xf>
    <xf numFmtId="0" fontId="94" fillId="4" borderId="5" xfId="0" applyFont="1" applyFill="1" applyBorder="1" applyAlignment="1">
      <alignment horizontal="center"/>
    </xf>
    <xf numFmtId="0" fontId="94" fillId="4" borderId="6" xfId="0" applyFont="1" applyFill="1" applyBorder="1" applyAlignment="1">
      <alignment horizontal="center" vertical="center"/>
    </xf>
    <xf numFmtId="0" fontId="94" fillId="4" borderId="7" xfId="0" applyFont="1" applyFill="1" applyBorder="1" applyAlignment="1">
      <alignment horizontal="center" vertical="center"/>
    </xf>
    <xf numFmtId="0" fontId="147" fillId="4" borderId="7" xfId="0" applyFont="1" applyFill="1" applyBorder="1" applyAlignment="1">
      <alignment horizontal="center" vertical="center"/>
    </xf>
    <xf numFmtId="0" fontId="94" fillId="4" borderId="5" xfId="0" applyFont="1" applyFill="1" applyBorder="1" applyAlignment="1">
      <alignment horizontal="center" vertical="center" wrapText="1"/>
    </xf>
    <xf numFmtId="0" fontId="94" fillId="4" borderId="7" xfId="0" applyFont="1" applyFill="1" applyBorder="1" applyAlignment="1">
      <alignment horizontal="center" vertical="center" wrapText="1"/>
    </xf>
    <xf numFmtId="3" fontId="152" fillId="0" borderId="0" xfId="0" applyNumberFormat="1" applyFont="1" applyFill="1" applyBorder="1" applyAlignment="1">
      <alignment horizontal="center" vertical="center"/>
    </xf>
    <xf numFmtId="3" fontId="152" fillId="0" borderId="3" xfId="0" applyNumberFormat="1" applyFont="1" applyFill="1" applyBorder="1" applyAlignment="1">
      <alignment horizontal="center" vertical="center"/>
    </xf>
    <xf numFmtId="3" fontId="152" fillId="0" borderId="7" xfId="0" applyNumberFormat="1" applyFont="1" applyFill="1" applyBorder="1" applyAlignment="1">
      <alignment horizontal="center" vertical="center"/>
    </xf>
    <xf numFmtId="3" fontId="152" fillId="0" borderId="5" xfId="0" applyNumberFormat="1" applyFont="1" applyFill="1" applyBorder="1" applyAlignment="1">
      <alignment horizontal="center" vertical="center"/>
    </xf>
    <xf numFmtId="0" fontId="146" fillId="0" borderId="12" xfId="0" applyFont="1" applyBorder="1" applyAlignment="1">
      <alignment horizontal="right" vertical="center" readingOrder="2"/>
    </xf>
    <xf numFmtId="0" fontId="94" fillId="4" borderId="5" xfId="0" applyFont="1" applyFill="1" applyBorder="1" applyAlignment="1">
      <alignment horizontal="center" vertical="center"/>
    </xf>
    <xf numFmtId="0" fontId="102" fillId="4" borderId="9" xfId="0" applyFont="1" applyFill="1" applyBorder="1" applyAlignment="1">
      <alignment horizontal="right" vertical="center"/>
    </xf>
    <xf numFmtId="0" fontId="76" fillId="4" borderId="16" xfId="0" applyFont="1" applyFill="1" applyBorder="1" applyAlignment="1">
      <alignment horizontal="center" vertical="center"/>
    </xf>
    <xf numFmtId="0" fontId="102" fillId="4" borderId="16" xfId="0" applyFont="1" applyFill="1" applyBorder="1" applyAlignment="1">
      <alignment horizontal="right" vertical="center"/>
    </xf>
    <xf numFmtId="0" fontId="102" fillId="4" borderId="11" xfId="0" applyFont="1" applyFill="1" applyBorder="1" applyAlignment="1">
      <alignment horizontal="right" vertical="center"/>
    </xf>
    <xf numFmtId="0" fontId="93" fillId="13" borderId="16" xfId="0" applyFont="1" applyFill="1" applyBorder="1" applyAlignment="1">
      <alignment horizontal="center" vertical="center"/>
    </xf>
    <xf numFmtId="0" fontId="110" fillId="13" borderId="16" xfId="0" applyFont="1" applyFill="1" applyBorder="1" applyAlignment="1">
      <alignment horizontal="right" vertical="center" readingOrder="2"/>
    </xf>
    <xf numFmtId="0" fontId="93" fillId="13" borderId="11" xfId="0" applyFont="1" applyFill="1" applyBorder="1" applyAlignment="1">
      <alignment horizontal="center" vertical="center"/>
    </xf>
    <xf numFmtId="0" fontId="110" fillId="13" borderId="11" xfId="0" applyFont="1" applyFill="1" applyBorder="1" applyAlignment="1">
      <alignment horizontal="right" vertical="center" readingOrder="2"/>
    </xf>
    <xf numFmtId="0" fontId="110" fillId="13" borderId="16" xfId="0" applyFont="1" applyFill="1" applyBorder="1" applyAlignment="1">
      <alignment horizontal="right" vertical="center" wrapText="1" readingOrder="2"/>
    </xf>
    <xf numFmtId="0" fontId="110" fillId="13" borderId="11" xfId="0" applyFont="1" applyFill="1" applyBorder="1" applyAlignment="1">
      <alignment horizontal="right" vertical="center" wrapText="1" readingOrder="2"/>
    </xf>
    <xf numFmtId="0" fontId="122" fillId="4" borderId="9" xfId="0" applyFont="1" applyFill="1" applyBorder="1" applyAlignment="1">
      <alignment horizontal="right" vertical="center" wrapText="1"/>
    </xf>
    <xf numFmtId="0" fontId="102" fillId="4" borderId="10" xfId="0" applyFont="1" applyFill="1" applyBorder="1" applyAlignment="1">
      <alignment horizontal="right" vertical="center"/>
    </xf>
    <xf numFmtId="0" fontId="113" fillId="4" borderId="11" xfId="0" applyFont="1" applyFill="1" applyBorder="1" applyAlignment="1">
      <alignment horizontal="right" vertical="center" wrapText="1"/>
    </xf>
    <xf numFmtId="0" fontId="102" fillId="13" borderId="10" xfId="0" applyFont="1" applyFill="1" applyBorder="1" applyAlignment="1">
      <alignment horizontal="right" vertical="center" wrapText="1" readingOrder="2"/>
    </xf>
    <xf numFmtId="179" fontId="102" fillId="4" borderId="10" xfId="0" applyNumberFormat="1" applyFont="1" applyFill="1" applyBorder="1" applyAlignment="1">
      <alignment horizontal="center" vertical="center"/>
    </xf>
    <xf numFmtId="49" fontId="102" fillId="4" borderId="10" xfId="0" applyNumberFormat="1" applyFont="1" applyFill="1" applyBorder="1" applyAlignment="1">
      <alignment horizontal="center" vertical="center"/>
    </xf>
    <xf numFmtId="49" fontId="102" fillId="4" borderId="11" xfId="0" applyNumberFormat="1" applyFont="1" applyFill="1" applyBorder="1" applyAlignment="1">
      <alignment horizontal="center" vertical="center"/>
    </xf>
    <xf numFmtId="180" fontId="102" fillId="4" borderId="10" xfId="0" applyNumberFormat="1" applyFont="1" applyFill="1" applyBorder="1" applyAlignment="1">
      <alignment horizontal="center" vertical="center" wrapText="1"/>
    </xf>
    <xf numFmtId="181" fontId="102" fillId="4" borderId="10" xfId="0" applyNumberFormat="1" applyFont="1" applyFill="1" applyBorder="1" applyAlignment="1">
      <alignment horizontal="center"/>
    </xf>
    <xf numFmtId="3" fontId="0" fillId="4" borderId="10" xfId="0" applyNumberFormat="1" applyFill="1" applyBorder="1" applyAlignment="1">
      <alignment horizontal="center" vertical="center"/>
    </xf>
    <xf numFmtId="3" fontId="140" fillId="4" borderId="10" xfId="0" applyNumberFormat="1" applyFont="1" applyFill="1" applyBorder="1" applyAlignment="1">
      <alignment horizontal="center" vertical="center"/>
    </xf>
    <xf numFmtId="3" fontId="102" fillId="4" borderId="10" xfId="0" applyNumberFormat="1" applyFont="1" applyFill="1" applyBorder="1" applyAlignment="1">
      <alignment horizontal="center"/>
    </xf>
    <xf numFmtId="3" fontId="94" fillId="4" borderId="10" xfId="0" applyNumberFormat="1" applyFont="1" applyFill="1" applyBorder="1" applyAlignment="1">
      <alignment horizontal="center"/>
    </xf>
    <xf numFmtId="0" fontId="93" fillId="34" borderId="10" xfId="0" applyFont="1" applyFill="1" applyBorder="1" applyAlignment="1">
      <alignment horizontal="center" vertical="center" wrapText="1"/>
    </xf>
    <xf numFmtId="0" fontId="93" fillId="13" borderId="10" xfId="0" applyFont="1" applyFill="1" applyBorder="1" applyAlignment="1">
      <alignment horizontal="right" vertical="center" wrapText="1"/>
    </xf>
    <xf numFmtId="3" fontId="102" fillId="24" borderId="10" xfId="0" applyNumberFormat="1" applyFont="1" applyFill="1" applyBorder="1" applyAlignment="1">
      <alignment horizontal="center" vertical="center" wrapText="1"/>
    </xf>
    <xf numFmtId="0" fontId="122" fillId="32" borderId="10" xfId="0" applyFont="1" applyFill="1" applyBorder="1" applyAlignment="1">
      <alignment horizontal="right" vertical="center" wrapText="1"/>
    </xf>
    <xf numFmtId="0" fontId="93" fillId="0" borderId="10" xfId="0" applyFont="1" applyBorder="1" applyAlignment="1">
      <alignment horizontal="center" vertical="center" wrapText="1"/>
    </xf>
    <xf numFmtId="0" fontId="92" fillId="4" borderId="10" xfId="0" applyFont="1" applyFill="1" applyBorder="1" applyAlignment="1">
      <alignment horizontal="center" vertical="center" wrapText="1"/>
    </xf>
    <xf numFmtId="0" fontId="93" fillId="4" borderId="16" xfId="0" applyFont="1" applyFill="1" applyBorder="1" applyAlignment="1">
      <alignment horizontal="center" vertical="center" wrapText="1"/>
    </xf>
    <xf numFmtId="0" fontId="93" fillId="13" borderId="10" xfId="0" applyFont="1" applyFill="1" applyBorder="1" applyAlignment="1">
      <alignment horizontal="justify" vertical="center" wrapText="1" readingOrder="2"/>
    </xf>
    <xf numFmtId="0" fontId="93" fillId="4" borderId="10" xfId="0" applyNumberFormat="1" applyFont="1" applyFill="1" applyBorder="1" applyAlignment="1">
      <alignment horizontal="center" vertical="center" wrapText="1"/>
    </xf>
    <xf numFmtId="1" fontId="124" fillId="20" borderId="1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60" fillId="38" borderId="11" xfId="0" applyFont="1" applyFill="1" applyBorder="1" applyAlignment="1">
      <alignment horizontal="center" vertical="center" readingOrder="2"/>
    </xf>
    <xf numFmtId="0" fontId="161" fillId="38" borderId="11" xfId="0" applyFont="1" applyFill="1" applyBorder="1" applyAlignment="1">
      <alignment horizontal="center" vertical="center" readingOrder="2"/>
    </xf>
    <xf numFmtId="0" fontId="137" fillId="39" borderId="15" xfId="0" applyFont="1" applyFill="1" applyBorder="1" applyAlignment="1">
      <alignment horizontal="center"/>
    </xf>
    <xf numFmtId="0" fontId="93" fillId="4" borderId="10" xfId="0" applyFont="1" applyFill="1" applyBorder="1" applyAlignment="1">
      <alignment horizontal="center" vertical="center"/>
    </xf>
    <xf numFmtId="0" fontId="137" fillId="39" borderId="10" xfId="0" applyFont="1" applyFill="1" applyBorder="1" applyAlignment="1">
      <alignment horizontal="center"/>
    </xf>
    <xf numFmtId="0" fontId="13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93" fillId="0" borderId="10" xfId="0" applyFont="1" applyBorder="1" applyAlignment="1">
      <alignment horizontal="right" vertical="center"/>
    </xf>
    <xf numFmtId="0" fontId="138" fillId="4" borderId="10" xfId="0" applyFont="1" applyFill="1" applyBorder="1" applyAlignment="1">
      <alignment horizontal="center" wrapText="1"/>
    </xf>
    <xf numFmtId="0" fontId="138" fillId="4" borderId="10" xfId="0" applyFont="1" applyFill="1" applyBorder="1" applyAlignment="1">
      <alignment horizontal="center"/>
    </xf>
    <xf numFmtId="0" fontId="0" fillId="0" borderId="0" xfId="0" applyBorder="1" applyAlignment="1"/>
    <xf numFmtId="0" fontId="102" fillId="4" borderId="10" xfId="0" applyFont="1" applyFill="1" applyBorder="1" applyAlignment="1">
      <alignment horizontal="center" vertical="center"/>
    </xf>
    <xf numFmtId="0" fontId="93" fillId="4" borderId="10" xfId="0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center"/>
    </xf>
    <xf numFmtId="0" fontId="0" fillId="0" borderId="10" xfId="0" applyBorder="1" applyAlignment="1"/>
    <xf numFmtId="0" fontId="162" fillId="4" borderId="10" xfId="0" applyFont="1" applyFill="1" applyBorder="1" applyAlignment="1">
      <alignment horizontal="center" vertical="center" wrapText="1" readingOrder="2"/>
    </xf>
    <xf numFmtId="0" fontId="138" fillId="4" borderId="8" xfId="0" applyFont="1" applyFill="1" applyBorder="1" applyAlignment="1">
      <alignment vertical="center"/>
    </xf>
    <xf numFmtId="0" fontId="138" fillId="4" borderId="15" xfId="0" applyFont="1" applyFill="1" applyBorder="1" applyAlignment="1">
      <alignment vertical="center"/>
    </xf>
    <xf numFmtId="0" fontId="138" fillId="4" borderId="15" xfId="0" applyFont="1" applyFill="1" applyBorder="1" applyAlignment="1">
      <alignment vertical="center" wrapText="1"/>
    </xf>
    <xf numFmtId="0" fontId="138" fillId="4" borderId="16" xfId="0" applyFont="1" applyFill="1" applyBorder="1" applyAlignment="1">
      <alignment vertical="center"/>
    </xf>
    <xf numFmtId="0" fontId="93" fillId="4" borderId="15" xfId="0" applyFont="1" applyFill="1" applyBorder="1" applyAlignment="1">
      <alignment horizontal="center" vertical="center"/>
    </xf>
    <xf numFmtId="0" fontId="135" fillId="4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164" fillId="13" borderId="10" xfId="0" applyFont="1" applyFill="1" applyBorder="1" applyAlignment="1">
      <alignment horizontal="right" vertical="center" wrapText="1" readingOrder="2"/>
    </xf>
    <xf numFmtId="0" fontId="164" fillId="4" borderId="10" xfId="0" applyFont="1" applyFill="1" applyBorder="1" applyAlignment="1">
      <alignment horizontal="center" vertical="center" wrapText="1" readingOrder="2"/>
    </xf>
    <xf numFmtId="0" fontId="123" fillId="13" borderId="10" xfId="0" applyFont="1" applyFill="1" applyBorder="1" applyAlignment="1">
      <alignment horizontal="center" vertical="center" wrapText="1" readingOrder="2"/>
    </xf>
    <xf numFmtId="9" fontId="164" fillId="4" borderId="10" xfId="0" applyNumberFormat="1" applyFont="1" applyFill="1" applyBorder="1" applyAlignment="1">
      <alignment horizontal="center" vertical="center" wrapText="1" readingOrder="2"/>
    </xf>
    <xf numFmtId="0" fontId="164" fillId="4" borderId="10" xfId="0" applyFont="1" applyFill="1" applyBorder="1" applyAlignment="1">
      <alignment horizontal="center" vertical="center" wrapText="1"/>
    </xf>
    <xf numFmtId="0" fontId="69" fillId="8" borderId="0" xfId="0" applyFont="1" applyFill="1" applyBorder="1" applyAlignment="1">
      <alignment horizontal="center" vertical="center" wrapText="1"/>
    </xf>
    <xf numFmtId="0" fontId="49" fillId="0" borderId="0" xfId="12" applyFont="1" applyFill="1" applyBorder="1" applyAlignment="1" applyProtection="1">
      <alignment horizontal="right" vertical="center"/>
    </xf>
    <xf numFmtId="0" fontId="98" fillId="14" borderId="15" xfId="0" applyFont="1" applyFill="1" applyBorder="1" applyAlignment="1">
      <alignment horizontal="center" vertical="center"/>
    </xf>
    <xf numFmtId="0" fontId="98" fillId="14" borderId="1" xfId="0" applyFont="1" applyFill="1" applyBorder="1" applyAlignment="1">
      <alignment horizontal="center" vertical="center"/>
    </xf>
    <xf numFmtId="0" fontId="98" fillId="14" borderId="8" xfId="0" applyFont="1" applyFill="1" applyBorder="1" applyAlignment="1">
      <alignment horizontal="center" vertical="center"/>
    </xf>
    <xf numFmtId="0" fontId="49" fillId="0" borderId="0" xfId="12" applyFont="1" applyFill="1" applyAlignment="1" applyProtection="1">
      <alignment horizontal="right" vertical="center"/>
    </xf>
    <xf numFmtId="0" fontId="50" fillId="0" borderId="0" xfId="12" applyFont="1" applyFill="1" applyBorder="1" applyAlignment="1" applyProtection="1">
      <alignment horizontal="center" vertical="center"/>
    </xf>
    <xf numFmtId="178" fontId="88" fillId="11" borderId="3" xfId="0" applyNumberFormat="1" applyFont="1" applyFill="1" applyBorder="1" applyAlignment="1">
      <alignment horizontal="center"/>
    </xf>
    <xf numFmtId="178" fontId="88" fillId="11" borderId="5" xfId="0" applyNumberFormat="1" applyFont="1" applyFill="1" applyBorder="1" applyAlignment="1">
      <alignment horizontal="center"/>
    </xf>
    <xf numFmtId="1" fontId="143" fillId="4" borderId="0" xfId="0" applyNumberFormat="1" applyFont="1" applyFill="1" applyBorder="1" applyAlignment="1">
      <alignment horizontal="center"/>
    </xf>
    <xf numFmtId="0" fontId="143" fillId="4" borderId="0" xfId="0" applyFont="1" applyFill="1" applyBorder="1" applyAlignment="1">
      <alignment horizontal="center"/>
    </xf>
    <xf numFmtId="178" fontId="88" fillId="11" borderId="12" xfId="0" applyNumberFormat="1" applyFont="1" applyFill="1" applyBorder="1" applyAlignment="1">
      <alignment horizontal="center"/>
    </xf>
    <xf numFmtId="178" fontId="88" fillId="11" borderId="1" xfId="0" applyNumberFormat="1" applyFont="1" applyFill="1" applyBorder="1" applyAlignment="1">
      <alignment horizontal="center"/>
    </xf>
    <xf numFmtId="178" fontId="88" fillId="11" borderId="8" xfId="0" applyNumberFormat="1" applyFont="1" applyFill="1" applyBorder="1" applyAlignment="1">
      <alignment horizontal="center"/>
    </xf>
    <xf numFmtId="0" fontId="100" fillId="11" borderId="15" xfId="0" applyNumberFormat="1" applyFont="1" applyFill="1" applyBorder="1" applyAlignment="1">
      <alignment horizontal="center" vertical="center"/>
    </xf>
    <xf numFmtId="0" fontId="100" fillId="11" borderId="1" xfId="0" applyNumberFormat="1" applyFont="1" applyFill="1" applyBorder="1" applyAlignment="1">
      <alignment horizontal="center" vertical="center"/>
    </xf>
    <xf numFmtId="0" fontId="100" fillId="11" borderId="8" xfId="0" applyNumberFormat="1" applyFont="1" applyFill="1" applyBorder="1" applyAlignment="1">
      <alignment horizontal="center" vertical="center"/>
    </xf>
    <xf numFmtId="0" fontId="64" fillId="4" borderId="11" xfId="0" applyFont="1" applyFill="1" applyBorder="1" applyAlignment="1">
      <alignment horizontal="center" vertical="center"/>
    </xf>
    <xf numFmtId="0" fontId="64" fillId="4" borderId="16" xfId="0" applyFont="1" applyFill="1" applyBorder="1" applyAlignment="1">
      <alignment horizontal="center" vertical="center"/>
    </xf>
    <xf numFmtId="178" fontId="88" fillId="11" borderId="15" xfId="0" applyNumberFormat="1" applyFont="1" applyFill="1" applyBorder="1" applyAlignment="1">
      <alignment horizontal="center"/>
    </xf>
    <xf numFmtId="0" fontId="69" fillId="8" borderId="11" xfId="0" applyFont="1" applyFill="1" applyBorder="1" applyAlignment="1">
      <alignment horizontal="center" vertical="center" wrapText="1"/>
    </xf>
    <xf numFmtId="0" fontId="69" fillId="8" borderId="16" xfId="0" applyFont="1" applyFill="1" applyBorder="1" applyAlignment="1">
      <alignment horizontal="center" vertical="center" wrapText="1"/>
    </xf>
    <xf numFmtId="0" fontId="64" fillId="4" borderId="14" xfId="0" applyFont="1" applyFill="1" applyBorder="1" applyAlignment="1">
      <alignment horizontal="center" vertical="center"/>
    </xf>
    <xf numFmtId="0" fontId="64" fillId="4" borderId="6" xfId="0" applyFont="1" applyFill="1" applyBorder="1" applyAlignment="1">
      <alignment horizontal="center" vertical="center"/>
    </xf>
    <xf numFmtId="0" fontId="64" fillId="4" borderId="4" xfId="0" applyFont="1" applyFill="1" applyBorder="1" applyAlignment="1">
      <alignment horizontal="center" vertical="center"/>
    </xf>
    <xf numFmtId="0" fontId="64" fillId="4" borderId="0" xfId="0" applyNumberFormat="1" applyFont="1" applyFill="1" applyBorder="1" applyAlignment="1">
      <alignment horizontal="center"/>
    </xf>
    <xf numFmtId="0" fontId="67" fillId="11" borderId="15" xfId="0" applyFont="1" applyFill="1" applyBorder="1" applyAlignment="1">
      <alignment horizontal="center" vertical="center"/>
    </xf>
    <xf numFmtId="0" fontId="67" fillId="11" borderId="1" xfId="0" applyFont="1" applyFill="1" applyBorder="1" applyAlignment="1">
      <alignment horizontal="center" vertical="center"/>
    </xf>
    <xf numFmtId="0" fontId="67" fillId="11" borderId="8" xfId="0" applyFont="1" applyFill="1" applyBorder="1" applyAlignment="1">
      <alignment horizontal="center" vertical="center"/>
    </xf>
    <xf numFmtId="0" fontId="83" fillId="8" borderId="11" xfId="0" applyFont="1" applyFill="1" applyBorder="1" applyAlignment="1">
      <alignment horizontal="center" vertical="center" wrapText="1"/>
    </xf>
    <xf numFmtId="0" fontId="67" fillId="8" borderId="15" xfId="0" applyNumberFormat="1" applyFont="1" applyFill="1" applyBorder="1" applyAlignment="1">
      <alignment horizontal="center"/>
    </xf>
    <xf numFmtId="0" fontId="67" fillId="8" borderId="1" xfId="0" applyNumberFormat="1" applyFont="1" applyFill="1" applyBorder="1" applyAlignment="1">
      <alignment horizontal="center"/>
    </xf>
    <xf numFmtId="0" fontId="67" fillId="8" borderId="8" xfId="0" applyNumberFormat="1" applyFont="1" applyFill="1" applyBorder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61" fillId="4" borderId="16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/>
    </xf>
    <xf numFmtId="0" fontId="62" fillId="4" borderId="16" xfId="0" applyFont="1" applyFill="1" applyBorder="1" applyAlignment="1">
      <alignment horizontal="center" vertical="center"/>
    </xf>
    <xf numFmtId="178" fontId="145" fillId="11" borderId="12" xfId="0" applyNumberFormat="1" applyFont="1" applyFill="1" applyBorder="1" applyAlignment="1">
      <alignment horizontal="center"/>
    </xf>
    <xf numFmtId="178" fontId="145" fillId="11" borderId="5" xfId="0" applyNumberFormat="1" applyFont="1" applyFill="1" applyBorder="1" applyAlignment="1">
      <alignment horizontal="center"/>
    </xf>
    <xf numFmtId="0" fontId="83" fillId="12" borderId="14" xfId="0" applyFont="1" applyFill="1" applyBorder="1" applyAlignment="1">
      <alignment vertical="center" wrapText="1"/>
    </xf>
    <xf numFmtId="0" fontId="69" fillId="12" borderId="4" xfId="0" applyFont="1" applyFill="1" applyBorder="1" applyAlignment="1">
      <alignment vertical="center" wrapText="1"/>
    </xf>
    <xf numFmtId="0" fontId="69" fillId="12" borderId="6" xfId="0" applyFont="1" applyFill="1" applyBorder="1" applyAlignment="1">
      <alignment vertical="center" wrapText="1"/>
    </xf>
    <xf numFmtId="0" fontId="83" fillId="12" borderId="15" xfId="0" applyFont="1" applyFill="1" applyBorder="1" applyAlignment="1">
      <alignment vertical="center" wrapText="1"/>
    </xf>
    <xf numFmtId="0" fontId="69" fillId="12" borderId="1" xfId="0" applyFont="1" applyFill="1" applyBorder="1" applyAlignment="1">
      <alignment vertical="center" wrapText="1"/>
    </xf>
    <xf numFmtId="0" fontId="69" fillId="12" borderId="8" xfId="0" applyFont="1" applyFill="1" applyBorder="1" applyAlignment="1">
      <alignment vertical="center" wrapText="1"/>
    </xf>
    <xf numFmtId="0" fontId="83" fillId="11" borderId="15" xfId="0" applyFont="1" applyFill="1" applyBorder="1" applyAlignment="1">
      <alignment vertical="center" wrapText="1"/>
    </xf>
    <xf numFmtId="0" fontId="69" fillId="11" borderId="1" xfId="0" applyFont="1" applyFill="1" applyBorder="1" applyAlignment="1">
      <alignment vertical="center" wrapText="1"/>
    </xf>
    <xf numFmtId="0" fontId="69" fillId="11" borderId="8" xfId="0" applyFont="1" applyFill="1" applyBorder="1" applyAlignment="1">
      <alignment vertical="center" wrapText="1"/>
    </xf>
    <xf numFmtId="0" fontId="69" fillId="8" borderId="15" xfId="0" applyFont="1" applyFill="1" applyBorder="1" applyAlignment="1">
      <alignment horizontal="center" vertical="center" wrapText="1"/>
    </xf>
    <xf numFmtId="0" fontId="69" fillId="8" borderId="1" xfId="0" applyFont="1" applyFill="1" applyBorder="1" applyAlignment="1">
      <alignment horizontal="center" vertical="center" wrapText="1"/>
    </xf>
    <xf numFmtId="0" fontId="69" fillId="8" borderId="8" xfId="0" applyFont="1" applyFill="1" applyBorder="1" applyAlignment="1">
      <alignment horizontal="center" vertical="center" wrapText="1"/>
    </xf>
    <xf numFmtId="0" fontId="83" fillId="8" borderId="15" xfId="0" applyFont="1" applyFill="1" applyBorder="1" applyAlignment="1">
      <alignment vertical="center" wrapText="1"/>
    </xf>
    <xf numFmtId="0" fontId="83" fillId="8" borderId="1" xfId="0" applyFont="1" applyFill="1" applyBorder="1" applyAlignment="1">
      <alignment vertical="center" wrapText="1"/>
    </xf>
    <xf numFmtId="0" fontId="83" fillId="8" borderId="8" xfId="0" applyFont="1" applyFill="1" applyBorder="1" applyAlignment="1">
      <alignment vertical="center" wrapText="1"/>
    </xf>
    <xf numFmtId="0" fontId="87" fillId="0" borderId="15" xfId="0" applyNumberFormat="1" applyFont="1" applyBorder="1" applyAlignment="1">
      <alignment horizontal="center" vertical="center"/>
    </xf>
    <xf numFmtId="0" fontId="87" fillId="0" borderId="8" xfId="0" applyNumberFormat="1" applyFont="1" applyBorder="1" applyAlignment="1">
      <alignment horizontal="center" vertical="center"/>
    </xf>
    <xf numFmtId="0" fontId="55" fillId="0" borderId="4" xfId="0" applyNumberFormat="1" applyFont="1" applyBorder="1" applyAlignment="1">
      <alignment horizontal="center" vertical="center"/>
    </xf>
    <xf numFmtId="0" fontId="55" fillId="0" borderId="3" xfId="0" applyNumberFormat="1" applyFont="1" applyBorder="1" applyAlignment="1">
      <alignment horizontal="center" vertical="center"/>
    </xf>
    <xf numFmtId="0" fontId="55" fillId="0" borderId="6" xfId="0" applyNumberFormat="1" applyFont="1" applyBorder="1" applyAlignment="1">
      <alignment horizontal="center" vertical="center"/>
    </xf>
    <xf numFmtId="0" fontId="55" fillId="0" borderId="5" xfId="0" applyNumberFormat="1" applyFont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78" fontId="57" fillId="6" borderId="1" xfId="0" applyNumberFormat="1" applyFont="1" applyFill="1" applyBorder="1" applyAlignment="1">
      <alignment horizontal="center"/>
    </xf>
    <xf numFmtId="178" fontId="57" fillId="6" borderId="8" xfId="0" applyNumberFormat="1" applyFont="1" applyFill="1" applyBorder="1" applyAlignment="1">
      <alignment horizontal="center"/>
    </xf>
    <xf numFmtId="0" fontId="69" fillId="8" borderId="0" xfId="0" applyFont="1" applyFill="1" applyBorder="1" applyAlignment="1">
      <alignment horizontal="center" vertical="center" wrapText="1"/>
    </xf>
    <xf numFmtId="0" fontId="64" fillId="0" borderId="14" xfId="0" applyNumberFormat="1" applyFont="1" applyBorder="1" applyAlignment="1">
      <alignment horizontal="center" vertical="center"/>
    </xf>
    <xf numFmtId="0" fontId="64" fillId="0" borderId="6" xfId="0" applyNumberFormat="1" applyFont="1" applyBorder="1" applyAlignment="1">
      <alignment horizontal="center" vertical="center"/>
    </xf>
    <xf numFmtId="0" fontId="64" fillId="0" borderId="12" xfId="0" applyNumberFormat="1" applyFont="1" applyBorder="1" applyAlignment="1">
      <alignment horizontal="center" vertical="center"/>
    </xf>
    <xf numFmtId="0" fontId="64" fillId="0" borderId="5" xfId="0" applyNumberFormat="1" applyFont="1" applyBorder="1" applyAlignment="1">
      <alignment horizontal="center" vertical="center"/>
    </xf>
    <xf numFmtId="0" fontId="48" fillId="0" borderId="13" xfId="0" applyFont="1" applyBorder="1" applyAlignment="1">
      <alignment horizontal="right" vertical="center"/>
    </xf>
    <xf numFmtId="0" fontId="48" fillId="0" borderId="0" xfId="0" applyFont="1" applyBorder="1" applyAlignment="1">
      <alignment horizontal="right" vertical="center"/>
    </xf>
    <xf numFmtId="0" fontId="64" fillId="0" borderId="11" xfId="0" applyNumberFormat="1" applyFont="1" applyBorder="1" applyAlignment="1">
      <alignment horizontal="center" vertical="center"/>
    </xf>
    <xf numFmtId="0" fontId="64" fillId="0" borderId="16" xfId="0" applyNumberFormat="1" applyFont="1" applyBorder="1" applyAlignment="1">
      <alignment horizontal="center" vertical="center"/>
    </xf>
    <xf numFmtId="0" fontId="89" fillId="10" borderId="15" xfId="0" applyFont="1" applyFill="1" applyBorder="1" applyAlignment="1">
      <alignment horizontal="center" vertical="center"/>
    </xf>
    <xf numFmtId="0" fontId="89" fillId="10" borderId="1" xfId="0" applyFont="1" applyFill="1" applyBorder="1" applyAlignment="1">
      <alignment horizontal="center" vertical="center"/>
    </xf>
    <xf numFmtId="0" fontId="89" fillId="10" borderId="8" xfId="0" applyFont="1" applyFill="1" applyBorder="1" applyAlignment="1">
      <alignment horizontal="center" vertical="center"/>
    </xf>
    <xf numFmtId="0" fontId="83" fillId="8" borderId="14" xfId="0" applyFont="1" applyFill="1" applyBorder="1" applyAlignment="1">
      <alignment horizontal="center" vertical="center" wrapText="1"/>
    </xf>
    <xf numFmtId="0" fontId="69" fillId="8" borderId="4" xfId="0" applyFont="1" applyFill="1" applyBorder="1" applyAlignment="1">
      <alignment horizontal="center" vertical="center" wrapText="1"/>
    </xf>
    <xf numFmtId="0" fontId="69" fillId="8" borderId="6" xfId="0" applyFont="1" applyFill="1" applyBorder="1" applyAlignment="1">
      <alignment horizontal="center" vertical="center" wrapText="1"/>
    </xf>
    <xf numFmtId="0" fontId="131" fillId="25" borderId="10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vertical="center"/>
    </xf>
    <xf numFmtId="0" fontId="67" fillId="11" borderId="14" xfId="0" applyFont="1" applyFill="1" applyBorder="1" applyAlignment="1">
      <alignment horizontal="center" vertical="center"/>
    </xf>
    <xf numFmtId="0" fontId="67" fillId="11" borderId="6" xfId="0" applyFont="1" applyFill="1" applyBorder="1" applyAlignment="1">
      <alignment horizontal="center" vertical="center"/>
    </xf>
    <xf numFmtId="0" fontId="67" fillId="11" borderId="12" xfId="0" applyFont="1" applyFill="1" applyBorder="1" applyAlignment="1">
      <alignment horizontal="center" vertical="center"/>
    </xf>
    <xf numFmtId="0" fontId="67" fillId="11" borderId="5" xfId="0" applyFont="1" applyFill="1" applyBorder="1" applyAlignment="1">
      <alignment horizontal="center" vertical="center"/>
    </xf>
    <xf numFmtId="0" fontId="64" fillId="4" borderId="15" xfId="0" applyFont="1" applyFill="1" applyBorder="1" applyAlignment="1">
      <alignment horizontal="center" vertical="center"/>
    </xf>
    <xf numFmtId="0" fontId="64" fillId="4" borderId="8" xfId="0" applyFont="1" applyFill="1" applyBorder="1" applyAlignment="1">
      <alignment horizontal="center" vertical="center"/>
    </xf>
    <xf numFmtId="0" fontId="63" fillId="0" borderId="15" xfId="0" applyFont="1" applyBorder="1" applyAlignment="1">
      <alignment horizontal="center"/>
    </xf>
    <xf numFmtId="0" fontId="63" fillId="0" borderId="1" xfId="0" applyFont="1" applyBorder="1" applyAlignment="1">
      <alignment horizontal="center"/>
    </xf>
    <xf numFmtId="0" fontId="63" fillId="0" borderId="8" xfId="0" applyFont="1" applyBorder="1" applyAlignment="1">
      <alignment horizontal="center"/>
    </xf>
    <xf numFmtId="0" fontId="69" fillId="8" borderId="14" xfId="0" applyFont="1" applyFill="1" applyBorder="1" applyAlignment="1">
      <alignment horizontal="center" vertical="center" wrapText="1"/>
    </xf>
    <xf numFmtId="0" fontId="84" fillId="4" borderId="0" xfId="0" applyFont="1" applyFill="1" applyBorder="1" applyAlignment="1">
      <alignment horizontal="center" vertical="center" wrapText="1"/>
    </xf>
    <xf numFmtId="0" fontId="84" fillId="8" borderId="15" xfId="0" applyFont="1" applyFill="1" applyBorder="1" applyAlignment="1">
      <alignment horizontal="center" vertical="center" wrapText="1"/>
    </xf>
    <xf numFmtId="0" fontId="84" fillId="8" borderId="1" xfId="0" applyFont="1" applyFill="1" applyBorder="1" applyAlignment="1">
      <alignment horizontal="center" vertical="center" wrapText="1"/>
    </xf>
    <xf numFmtId="0" fontId="84" fillId="8" borderId="8" xfId="0" applyFont="1" applyFill="1" applyBorder="1" applyAlignment="1">
      <alignment horizontal="center" vertical="center" wrapText="1"/>
    </xf>
    <xf numFmtId="0" fontId="60" fillId="7" borderId="3" xfId="0" applyFont="1" applyFill="1" applyBorder="1" applyAlignment="1">
      <alignment horizontal="center" vertical="center"/>
    </xf>
    <xf numFmtId="0" fontId="146" fillId="0" borderId="13" xfId="0" applyFont="1" applyBorder="1" applyAlignment="1">
      <alignment horizontal="right" vertical="center" readingOrder="2"/>
    </xf>
    <xf numFmtId="0" fontId="146" fillId="0" borderId="12" xfId="0" applyFont="1" applyBorder="1" applyAlignment="1">
      <alignment horizontal="right" vertical="center" readingOrder="2"/>
    </xf>
    <xf numFmtId="0" fontId="102" fillId="22" borderId="15" xfId="0" applyFont="1" applyFill="1" applyBorder="1" applyAlignment="1">
      <alignment horizontal="center"/>
    </xf>
    <xf numFmtId="0" fontId="102" fillId="22" borderId="1" xfId="0" applyFont="1" applyFill="1" applyBorder="1" applyAlignment="1">
      <alignment horizontal="center"/>
    </xf>
    <xf numFmtId="0" fontId="102" fillId="22" borderId="8" xfId="0" applyFont="1" applyFill="1" applyBorder="1" applyAlignment="1">
      <alignment horizontal="center"/>
    </xf>
    <xf numFmtId="0" fontId="141" fillId="31" borderId="12" xfId="0" applyFont="1" applyFill="1" applyBorder="1" applyAlignment="1">
      <alignment horizontal="center"/>
    </xf>
    <xf numFmtId="0" fontId="141" fillId="31" borderId="3" xfId="0" applyFont="1" applyFill="1" applyBorder="1" applyAlignment="1">
      <alignment horizontal="center"/>
    </xf>
    <xf numFmtId="0" fontId="141" fillId="31" borderId="5" xfId="0" applyFont="1" applyFill="1" applyBorder="1" applyAlignment="1">
      <alignment horizontal="center"/>
    </xf>
    <xf numFmtId="0" fontId="102" fillId="22" borderId="6" xfId="0" applyFont="1" applyFill="1" applyBorder="1" applyAlignment="1">
      <alignment horizontal="center"/>
    </xf>
    <xf numFmtId="0" fontId="102" fillId="22" borderId="5" xfId="0" applyFont="1" applyFill="1" applyBorder="1" applyAlignment="1">
      <alignment horizontal="center"/>
    </xf>
    <xf numFmtId="0" fontId="127" fillId="0" borderId="0" xfId="0" applyFont="1" applyBorder="1" applyAlignment="1">
      <alignment horizontal="center" vertical="center" readingOrder="2"/>
    </xf>
    <xf numFmtId="0" fontId="127" fillId="0" borderId="0" xfId="0" applyFont="1" applyBorder="1" applyAlignment="1">
      <alignment horizontal="center" vertical="center" wrapText="1" readingOrder="2"/>
    </xf>
    <xf numFmtId="0" fontId="127" fillId="4" borderId="0" xfId="0" applyFont="1" applyFill="1" applyBorder="1" applyAlignment="1">
      <alignment horizontal="right" vertical="center" readingOrder="2"/>
    </xf>
    <xf numFmtId="0" fontId="127" fillId="4" borderId="0" xfId="0" applyFont="1" applyFill="1" applyBorder="1" applyAlignment="1">
      <alignment horizontal="center" vertical="center" readingOrder="2"/>
    </xf>
    <xf numFmtId="0" fontId="127" fillId="4" borderId="0" xfId="0" applyFont="1" applyFill="1" applyBorder="1" applyAlignment="1">
      <alignment horizontal="center" vertical="center" wrapText="1" readingOrder="2"/>
    </xf>
    <xf numFmtId="0" fontId="55" fillId="4" borderId="0" xfId="0" applyNumberFormat="1" applyFont="1" applyFill="1" applyBorder="1" applyAlignment="1">
      <alignment horizontal="center"/>
    </xf>
    <xf numFmtId="0" fontId="57" fillId="4" borderId="0" xfId="0" applyNumberFormat="1" applyFont="1" applyFill="1" applyBorder="1" applyAlignment="1">
      <alignment horizontal="center" vertical="center"/>
    </xf>
    <xf numFmtId="0" fontId="64" fillId="4" borderId="0" xfId="0" applyFont="1" applyFill="1" applyBorder="1" applyAlignment="1">
      <alignment horizontal="center" vertical="center" wrapText="1"/>
    </xf>
    <xf numFmtId="0" fontId="64" fillId="4" borderId="0" xfId="0" applyFont="1" applyFill="1" applyBorder="1" applyAlignment="1">
      <alignment horizontal="center" vertical="center"/>
    </xf>
    <xf numFmtId="0" fontId="95" fillId="12" borderId="15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102" fillId="20" borderId="15" xfId="0" applyFont="1" applyFill="1" applyBorder="1" applyAlignment="1">
      <alignment horizontal="center" vertical="center" wrapText="1"/>
    </xf>
    <xf numFmtId="0" fontId="102" fillId="20" borderId="1" xfId="0" applyFont="1" applyFill="1" applyBorder="1" applyAlignment="1">
      <alignment horizontal="center" vertical="center" wrapText="1"/>
    </xf>
    <xf numFmtId="0" fontId="103" fillId="21" borderId="14" xfId="0" applyFont="1" applyFill="1" applyBorder="1" applyAlignment="1">
      <alignment horizontal="center" vertical="center" wrapText="1" readingOrder="2"/>
    </xf>
    <xf numFmtId="0" fontId="103" fillId="21" borderId="4" xfId="0" applyFont="1" applyFill="1" applyBorder="1" applyAlignment="1">
      <alignment horizontal="center" vertical="center" wrapText="1" readingOrder="2"/>
    </xf>
    <xf numFmtId="0" fontId="103" fillId="21" borderId="6" xfId="0" applyFont="1" applyFill="1" applyBorder="1" applyAlignment="1">
      <alignment horizontal="center" vertical="center" wrapText="1" readingOrder="2"/>
    </xf>
    <xf numFmtId="0" fontId="103" fillId="15" borderId="15" xfId="0" applyFont="1" applyFill="1" applyBorder="1" applyAlignment="1">
      <alignment horizontal="center" vertical="center" readingOrder="2"/>
    </xf>
    <xf numFmtId="0" fontId="103" fillId="15" borderId="1" xfId="0" applyFont="1" applyFill="1" applyBorder="1" applyAlignment="1">
      <alignment horizontal="center" vertical="center" readingOrder="2"/>
    </xf>
    <xf numFmtId="0" fontId="103" fillId="15" borderId="8" xfId="0" applyFont="1" applyFill="1" applyBorder="1" applyAlignment="1">
      <alignment horizontal="center" vertical="center" readingOrder="2"/>
    </xf>
    <xf numFmtId="0" fontId="104" fillId="15" borderId="15" xfId="0" applyFont="1" applyFill="1" applyBorder="1" applyAlignment="1">
      <alignment horizontal="center" vertical="center" readingOrder="2"/>
    </xf>
    <xf numFmtId="0" fontId="104" fillId="15" borderId="1" xfId="0" applyFont="1" applyFill="1" applyBorder="1" applyAlignment="1">
      <alignment horizontal="center" vertical="center" readingOrder="2"/>
    </xf>
    <xf numFmtId="0" fontId="104" fillId="15" borderId="8" xfId="0" applyFont="1" applyFill="1" applyBorder="1" applyAlignment="1">
      <alignment horizontal="center" vertical="center" readingOrder="2"/>
    </xf>
    <xf numFmtId="0" fontId="102" fillId="20" borderId="17" xfId="0" applyFont="1" applyFill="1" applyBorder="1" applyAlignment="1">
      <alignment horizontal="center" vertical="center" wrapText="1"/>
    </xf>
    <xf numFmtId="0" fontId="102" fillId="20" borderId="18" xfId="0" applyFont="1" applyFill="1" applyBorder="1" applyAlignment="1">
      <alignment horizontal="center" vertical="center" wrapText="1"/>
    </xf>
    <xf numFmtId="0" fontId="102" fillId="20" borderId="19" xfId="0" applyFont="1" applyFill="1" applyBorder="1" applyAlignment="1">
      <alignment horizontal="center" vertical="center" wrapText="1"/>
    </xf>
    <xf numFmtId="0" fontId="65" fillId="8" borderId="15" xfId="0" applyFont="1" applyFill="1" applyBorder="1" applyAlignment="1">
      <alignment horizontal="center" vertical="center" wrapText="1"/>
    </xf>
    <xf numFmtId="0" fontId="65" fillId="8" borderId="1" xfId="0" applyFont="1" applyFill="1" applyBorder="1" applyAlignment="1">
      <alignment horizontal="center" vertical="center" wrapText="1"/>
    </xf>
    <xf numFmtId="0" fontId="65" fillId="8" borderId="8" xfId="0" applyFont="1" applyFill="1" applyBorder="1" applyAlignment="1">
      <alignment horizontal="center" vertical="center" wrapText="1"/>
    </xf>
    <xf numFmtId="0" fontId="102" fillId="22" borderId="15" xfId="0" applyFont="1" applyFill="1" applyBorder="1" applyAlignment="1">
      <alignment horizontal="center" vertical="center" wrapText="1"/>
    </xf>
    <xf numFmtId="0" fontId="102" fillId="22" borderId="1" xfId="0" applyFont="1" applyFill="1" applyBorder="1" applyAlignment="1">
      <alignment horizontal="center" vertical="center" wrapText="1"/>
    </xf>
    <xf numFmtId="0" fontId="123" fillId="18" borderId="10" xfId="0" applyFont="1" applyFill="1" applyBorder="1" applyAlignment="1">
      <alignment horizontal="center" vertical="center" wrapText="1"/>
    </xf>
    <xf numFmtId="0" fontId="123" fillId="24" borderId="12" xfId="0" applyFont="1" applyFill="1" applyBorder="1" applyAlignment="1">
      <alignment horizontal="center" vertical="center" wrapText="1"/>
    </xf>
    <xf numFmtId="0" fontId="123" fillId="24" borderId="3" xfId="0" applyFont="1" applyFill="1" applyBorder="1" applyAlignment="1">
      <alignment horizontal="center" vertical="center" wrapText="1"/>
    </xf>
    <xf numFmtId="0" fontId="102" fillId="20" borderId="10" xfId="0" applyFont="1" applyFill="1" applyBorder="1" applyAlignment="1">
      <alignment horizontal="center" vertical="center" wrapText="1"/>
    </xf>
    <xf numFmtId="0" fontId="102" fillId="22" borderId="15" xfId="0" applyFont="1" applyFill="1" applyBorder="1" applyAlignment="1">
      <alignment horizontal="center" vertical="center"/>
    </xf>
    <xf numFmtId="0" fontId="102" fillId="22" borderId="1" xfId="0" applyFont="1" applyFill="1" applyBorder="1" applyAlignment="1">
      <alignment horizontal="center" vertical="center"/>
    </xf>
    <xf numFmtId="0" fontId="102" fillId="20" borderId="15" xfId="0" applyFont="1" applyFill="1" applyBorder="1" applyAlignment="1">
      <alignment horizontal="center" vertical="center"/>
    </xf>
    <xf numFmtId="0" fontId="102" fillId="20" borderId="1" xfId="0" applyFont="1" applyFill="1" applyBorder="1" applyAlignment="1">
      <alignment horizontal="center" vertical="center"/>
    </xf>
    <xf numFmtId="0" fontId="102" fillId="15" borderId="1" xfId="0" applyFont="1" applyFill="1" applyBorder="1" applyAlignment="1">
      <alignment horizontal="center" vertical="center" wrapText="1"/>
    </xf>
    <xf numFmtId="0" fontId="136" fillId="28" borderId="10" xfId="0" applyFont="1" applyFill="1" applyBorder="1" applyAlignment="1">
      <alignment horizontal="center" vertical="center"/>
    </xf>
    <xf numFmtId="0" fontId="78" fillId="16" borderId="10" xfId="0" applyFont="1" applyFill="1" applyBorder="1" applyAlignment="1">
      <alignment horizontal="center" vertical="center"/>
    </xf>
    <xf numFmtId="0" fontId="78" fillId="16" borderId="11" xfId="0" applyFont="1" applyFill="1" applyBorder="1" applyAlignment="1">
      <alignment horizontal="center" vertical="center"/>
    </xf>
    <xf numFmtId="0" fontId="158" fillId="35" borderId="15" xfId="0" applyFont="1" applyFill="1" applyBorder="1" applyAlignment="1">
      <alignment horizontal="center" vertical="center" wrapText="1"/>
    </xf>
    <xf numFmtId="0" fontId="158" fillId="35" borderId="8" xfId="0" applyFont="1" applyFill="1" applyBorder="1" applyAlignment="1">
      <alignment horizontal="center" vertical="center" wrapText="1"/>
    </xf>
    <xf numFmtId="0" fontId="158" fillId="36" borderId="11" xfId="0" applyFont="1" applyFill="1" applyBorder="1" applyAlignment="1">
      <alignment horizontal="center" vertical="center" wrapText="1"/>
    </xf>
    <xf numFmtId="0" fontId="158" fillId="36" borderId="16" xfId="0" applyFont="1" applyFill="1" applyBorder="1" applyAlignment="1">
      <alignment horizontal="center" vertical="center" wrapText="1"/>
    </xf>
    <xf numFmtId="0" fontId="159" fillId="36" borderId="15" xfId="29" applyFont="1" applyFill="1" applyBorder="1" applyAlignment="1">
      <alignment horizontal="center" vertical="center"/>
    </xf>
    <xf numFmtId="0" fontId="159" fillId="36" borderId="8" xfId="29" applyFont="1" applyFill="1" applyBorder="1" applyAlignment="1">
      <alignment horizontal="center" vertical="center"/>
    </xf>
    <xf numFmtId="0" fontId="158" fillId="37" borderId="15" xfId="0" applyFont="1" applyFill="1" applyBorder="1" applyAlignment="1">
      <alignment horizontal="center" vertical="center" wrapText="1"/>
    </xf>
    <xf numFmtId="0" fontId="158" fillId="37" borderId="8" xfId="0" applyFont="1" applyFill="1" applyBorder="1" applyAlignment="1">
      <alignment horizontal="center" vertical="center" wrapText="1"/>
    </xf>
    <xf numFmtId="0" fontId="139" fillId="27" borderId="15" xfId="30" applyFont="1" applyBorder="1" applyAlignment="1">
      <alignment horizontal="center" vertical="center"/>
    </xf>
    <xf numFmtId="0" fontId="139" fillId="27" borderId="8" xfId="30" applyFont="1" applyBorder="1" applyAlignment="1">
      <alignment horizontal="center" vertical="center"/>
    </xf>
    <xf numFmtId="0" fontId="123" fillId="13" borderId="10" xfId="0" applyFont="1" applyFill="1" applyBorder="1" applyAlignment="1">
      <alignment horizontal="center" vertical="center" wrapText="1" readingOrder="2"/>
    </xf>
    <xf numFmtId="0" fontId="164" fillId="13" borderId="10" xfId="0" applyFont="1" applyFill="1" applyBorder="1" applyAlignment="1">
      <alignment horizontal="right" vertical="center" wrapText="1" readingOrder="2"/>
    </xf>
    <xf numFmtId="0" fontId="164" fillId="13" borderId="10" xfId="0" applyFont="1" applyFill="1" applyBorder="1" applyAlignment="1">
      <alignment horizontal="right" vertical="center" wrapText="1"/>
    </xf>
    <xf numFmtId="9" fontId="164" fillId="4" borderId="10" xfId="0" applyNumberFormat="1" applyFont="1" applyFill="1" applyBorder="1" applyAlignment="1">
      <alignment horizontal="center" vertical="center" wrapText="1" readingOrder="2"/>
    </xf>
    <xf numFmtId="0" fontId="164" fillId="4" borderId="10" xfId="0" applyFont="1" applyFill="1" applyBorder="1" applyAlignment="1">
      <alignment horizontal="center" vertical="center" wrapText="1" readingOrder="2"/>
    </xf>
    <xf numFmtId="0" fontId="68" fillId="12" borderId="15" xfId="0" applyFont="1" applyFill="1" applyBorder="1" applyAlignment="1">
      <alignment horizontal="center"/>
    </xf>
    <xf numFmtId="0" fontId="68" fillId="12" borderId="8" xfId="0" applyFont="1" applyFill="1" applyBorder="1" applyAlignment="1">
      <alignment horizontal="center"/>
    </xf>
    <xf numFmtId="0" fontId="164" fillId="13" borderId="10" xfId="0" applyFont="1" applyFill="1" applyBorder="1" applyAlignment="1">
      <alignment horizontal="justify" vertical="center" wrapText="1" readingOrder="2"/>
    </xf>
    <xf numFmtId="0" fontId="78" fillId="4" borderId="13" xfId="0" applyFont="1" applyFill="1" applyBorder="1" applyAlignment="1">
      <alignment horizontal="center" vertical="center"/>
    </xf>
    <xf numFmtId="0" fontId="69" fillId="17" borderId="11" xfId="0" applyFont="1" applyFill="1" applyBorder="1" applyAlignment="1">
      <alignment horizontal="center" vertical="center" wrapText="1"/>
    </xf>
    <xf numFmtId="0" fontId="69" fillId="17" borderId="16" xfId="0" applyFont="1" applyFill="1" applyBorder="1" applyAlignment="1">
      <alignment horizontal="center" vertical="center" wrapText="1"/>
    </xf>
    <xf numFmtId="0" fontId="78" fillId="8" borderId="0" xfId="0" applyFont="1" applyFill="1" applyBorder="1" applyAlignment="1">
      <alignment horizontal="center" vertical="center" wrapText="1"/>
    </xf>
    <xf numFmtId="0" fontId="69" fillId="8" borderId="13" xfId="0" applyFont="1" applyFill="1" applyBorder="1" applyAlignment="1">
      <alignment horizontal="center" vertical="center" wrapText="1"/>
    </xf>
    <xf numFmtId="0" fontId="78" fillId="4" borderId="14" xfId="0" applyFont="1" applyFill="1" applyBorder="1" applyAlignment="1">
      <alignment horizontal="center" vertical="center"/>
    </xf>
    <xf numFmtId="0" fontId="78" fillId="8" borderId="15" xfId="0" applyFont="1" applyFill="1" applyBorder="1" applyAlignment="1">
      <alignment horizontal="center" vertical="center" wrapText="1"/>
    </xf>
    <xf numFmtId="0" fontId="78" fillId="8" borderId="1" xfId="0" applyFont="1" applyFill="1" applyBorder="1" applyAlignment="1">
      <alignment horizontal="center" vertical="center" wrapText="1"/>
    </xf>
    <xf numFmtId="0" fontId="78" fillId="8" borderId="8" xfId="0" applyFont="1" applyFill="1" applyBorder="1" applyAlignment="1">
      <alignment horizontal="center" vertical="center" wrapText="1"/>
    </xf>
    <xf numFmtId="0" fontId="78" fillId="4" borderId="9" xfId="0" applyFont="1" applyFill="1" applyBorder="1" applyAlignment="1">
      <alignment horizontal="center" vertical="center"/>
    </xf>
    <xf numFmtId="0" fontId="78" fillId="4" borderId="4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3" xfId="0" applyFont="1" applyFill="1" applyBorder="1" applyAlignment="1">
      <alignment horizontal="center" vertical="center"/>
    </xf>
    <xf numFmtId="0" fontId="78" fillId="4" borderId="11" xfId="0" applyFont="1" applyFill="1" applyBorder="1" applyAlignment="1">
      <alignment horizontal="center" vertical="center"/>
    </xf>
    <xf numFmtId="0" fontId="78" fillId="8" borderId="12" xfId="0" applyFont="1" applyFill="1" applyBorder="1" applyAlignment="1">
      <alignment horizontal="center" vertical="center" wrapText="1"/>
    </xf>
    <xf numFmtId="0" fontId="78" fillId="8" borderId="3" xfId="0" applyFont="1" applyFill="1" applyBorder="1" applyAlignment="1">
      <alignment horizontal="center" vertical="center" wrapText="1"/>
    </xf>
    <xf numFmtId="0" fontId="78" fillId="8" borderId="5" xfId="0" applyFont="1" applyFill="1" applyBorder="1" applyAlignment="1">
      <alignment horizontal="center" vertical="center" wrapText="1"/>
    </xf>
    <xf numFmtId="0" fontId="78" fillId="4" borderId="12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right"/>
    </xf>
    <xf numFmtId="0" fontId="70" fillId="4" borderId="0" xfId="0" applyFont="1" applyFill="1"/>
    <xf numFmtId="0" fontId="78" fillId="8" borderId="13" xfId="0" applyFont="1" applyFill="1" applyBorder="1" applyAlignment="1">
      <alignment horizontal="center" vertical="center" wrapText="1"/>
    </xf>
    <xf numFmtId="0" fontId="78" fillId="8" borderId="7" xfId="0" applyFont="1" applyFill="1" applyBorder="1" applyAlignment="1">
      <alignment horizontal="center" vertical="center" wrapText="1"/>
    </xf>
    <xf numFmtId="0" fontId="144" fillId="0" borderId="0" xfId="0" applyFont="1" applyBorder="1" applyAlignment="1">
      <alignment horizontal="center" vertical="center" wrapText="1" readingOrder="2"/>
    </xf>
    <xf numFmtId="0" fontId="78" fillId="4" borderId="10" xfId="0" applyFont="1" applyFill="1" applyBorder="1" applyAlignment="1">
      <alignment horizontal="center" vertical="center"/>
    </xf>
    <xf numFmtId="0" fontId="3" fillId="4" borderId="0" xfId="0" applyFont="1" applyFill="1"/>
    <xf numFmtId="0" fontId="69" fillId="8" borderId="7" xfId="0" applyFont="1" applyFill="1" applyBorder="1" applyAlignment="1">
      <alignment horizontal="center" vertical="center" wrapText="1"/>
    </xf>
    <xf numFmtId="0" fontId="69" fillId="8" borderId="5" xfId="0" applyFont="1" applyFill="1" applyBorder="1" applyAlignment="1">
      <alignment horizontal="center" vertical="center" wrapText="1"/>
    </xf>
    <xf numFmtId="0" fontId="83" fillId="10" borderId="11" xfId="0" applyFont="1" applyFill="1" applyBorder="1" applyAlignment="1">
      <alignment horizontal="center" vertical="center" wrapText="1"/>
    </xf>
    <xf numFmtId="0" fontId="83" fillId="10" borderId="9" xfId="0" applyFont="1" applyFill="1" applyBorder="1" applyAlignment="1">
      <alignment horizontal="center" vertical="center" wrapText="1"/>
    </xf>
    <xf numFmtId="0" fontId="99" fillId="15" borderId="15" xfId="0" applyFont="1" applyFill="1" applyBorder="1" applyAlignment="1">
      <alignment horizontal="center" vertical="center"/>
    </xf>
    <xf numFmtId="0" fontId="99" fillId="15" borderId="8" xfId="0" applyFont="1" applyFill="1" applyBorder="1" applyAlignment="1">
      <alignment horizontal="center" vertical="center"/>
    </xf>
    <xf numFmtId="0" fontId="80" fillId="4" borderId="11" xfId="0" applyFont="1" applyFill="1" applyBorder="1" applyAlignment="1">
      <alignment horizontal="center" vertical="center"/>
    </xf>
    <xf numFmtId="0" fontId="80" fillId="4" borderId="9" xfId="0" applyFont="1" applyFill="1" applyBorder="1" applyAlignment="1">
      <alignment horizontal="center" vertical="center"/>
    </xf>
    <xf numFmtId="0" fontId="83" fillId="8" borderId="9" xfId="0" applyFont="1" applyFill="1" applyBorder="1" applyAlignment="1">
      <alignment horizontal="center" vertical="center" wrapText="1"/>
    </xf>
    <xf numFmtId="0" fontId="83" fillId="15" borderId="15" xfId="0" applyFont="1" applyFill="1" applyBorder="1" applyAlignment="1">
      <alignment horizontal="center" vertical="center" wrapText="1"/>
    </xf>
    <xf numFmtId="0" fontId="83" fillId="15" borderId="8" xfId="0" applyFont="1" applyFill="1" applyBorder="1" applyAlignment="1">
      <alignment horizontal="center" vertical="center" wrapText="1"/>
    </xf>
    <xf numFmtId="0" fontId="83" fillId="10" borderId="6" xfId="0" applyFont="1" applyFill="1" applyBorder="1" applyAlignment="1">
      <alignment horizontal="center" vertical="center" wrapText="1"/>
    </xf>
    <xf numFmtId="0" fontId="83" fillId="10" borderId="7" xfId="0" applyFont="1" applyFill="1" applyBorder="1" applyAlignment="1">
      <alignment horizontal="center" vertical="center" wrapText="1"/>
    </xf>
  </cellXfs>
  <cellStyles count="31">
    <cellStyle name="60% - Accent6" xfId="30" builtinId="52"/>
    <cellStyle name="C01_Main head" xfId="1"/>
    <cellStyle name="C02_Column heads" xfId="2"/>
    <cellStyle name="C03_Sub head bold" xfId="3"/>
    <cellStyle name="C03a_Sub head" xfId="4"/>
    <cellStyle name="C04_Total text white bold" xfId="5"/>
    <cellStyle name="C04a_Total text black with rule" xfId="6"/>
    <cellStyle name="C05_Main text" xfId="7"/>
    <cellStyle name="C06_Figs" xfId="8"/>
    <cellStyle name="C07_Figs 1 dec percent" xfId="9"/>
    <cellStyle name="C08_Figs 1 decimal" xfId="10"/>
    <cellStyle name="C09_Notes" xfId="11"/>
    <cellStyle name="Comma 3 2" xfId="18"/>
    <cellStyle name="Comma 5" xfId="15"/>
    <cellStyle name="Hyperlink" xfId="12" builtinId="8"/>
    <cellStyle name="Neutral" xfId="29" builtinId="28"/>
    <cellStyle name="Normal" xfId="0" builtinId="0"/>
    <cellStyle name="Normal 2" xfId="26"/>
    <cellStyle name="Normal 3" xfId="16"/>
    <cellStyle name="Normal 3 2" xfId="17"/>
    <cellStyle name="Normal 33" xfId="21"/>
    <cellStyle name="Normal 42" xfId="25"/>
    <cellStyle name="Normal 8" xfId="19"/>
    <cellStyle name="Normal 8 2" xfId="27"/>
    <cellStyle name="Normal 8 7" xfId="28"/>
    <cellStyle name="Normal 9 10" xfId="23"/>
    <cellStyle name="Normal_statistical_review_full_report_workbook_2006" xfId="13"/>
    <cellStyle name="Percent" xfId="14" builtinId="5"/>
    <cellStyle name="Percent 2 10" xfId="24"/>
    <cellStyle name="Percent 3" xfId="20"/>
    <cellStyle name="Percent 8" xfId="22"/>
  </cellStyles>
  <dxfs count="28">
    <dxf>
      <fill>
        <patternFill>
          <bgColor indexed="42"/>
        </patternFill>
      </fill>
    </dxf>
    <dxf>
      <fill>
        <patternFill>
          <bgColor theme="0"/>
        </patternFill>
      </fill>
    </dxf>
    <dxf>
      <fill>
        <patternFill>
          <bgColor indexed="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ill>
        <patternFill>
          <bgColor indexed="42"/>
        </patternFill>
      </fill>
    </dxf>
    <dxf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ill>
        <patternFill>
          <bgColor indexed="42"/>
        </patternFill>
      </fill>
    </dxf>
    <dxf>
      <numFmt numFmtId="182" formatCode="[&gt;0.0005]0.0%;[=0]\-;#\♦"/>
    </dxf>
    <dxf>
      <numFmt numFmtId="183" formatCode="[&lt;-0.0005]\-0.0%;[=0]\-;#\♦"/>
    </dxf>
    <dxf>
      <numFmt numFmtId="184" formatCode="[&gt;0.0005]\-0.0%;[=0]\-;#\♦"/>
    </dxf>
    <dxf>
      <numFmt numFmtId="183" formatCode="[&lt;-0.0005]\-0.0%;[=0]\-;#\♦"/>
    </dxf>
    <dxf>
      <numFmt numFmtId="182" formatCode="[&gt;0.0005]0.0%;[=0]\-;#\♦"/>
    </dxf>
    <dxf>
      <numFmt numFmtId="183" formatCode="[&lt;-0.0005]\-0.0%;[=0]\-;#\♦"/>
    </dxf>
    <dxf>
      <numFmt numFmtId="182" formatCode="[&gt;0.0005]0.0%;[=0]\-;#\♦"/>
    </dxf>
    <dxf>
      <numFmt numFmtId="183" formatCode="[&lt;-0.0005]\-0.0%;[=0]\-;#\♦"/>
    </dxf>
    <dxf>
      <numFmt numFmtId="182" formatCode="[&gt;0.0005]0.0%;[=0]\-;#\♦"/>
    </dxf>
    <dxf>
      <numFmt numFmtId="183" formatCode="[&lt;-0.0005]\-0.0%;[=0]\-;#\♦"/>
    </dxf>
    <dxf>
      <numFmt numFmtId="182" formatCode="[&gt;0.0005]0.0%;[=0]\-;#\♦"/>
    </dxf>
    <dxf>
      <numFmt numFmtId="183" formatCode="[&lt;-0.0005]\-0.0%;[=0]\-;#\♦"/>
    </dxf>
    <dxf>
      <numFmt numFmtId="182" formatCode="[&gt;0.0005]0.0%;[=0]\-;#\♦"/>
    </dxf>
    <dxf>
      <numFmt numFmtId="183" formatCode="[&lt;-0.0005]\-0.0%;[=0]\-;#\♦"/>
    </dxf>
  </dxfs>
  <tableStyles count="0" defaultTableStyle="TableStyleMedium2" defaultPivotStyle="PivotStyleLight16"/>
  <colors>
    <mruColors>
      <color rgb="FFF79F57"/>
      <color rgb="FF339933"/>
      <color rgb="FFE6B8B7"/>
      <color rgb="FF66FF33"/>
      <color rgb="FFFFCCCC"/>
      <color rgb="FFFFFF99"/>
      <color rgb="FFFFFFFF"/>
      <color rgb="FFFFB9B9"/>
      <color rgb="FF33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59162</xdr:rowOff>
    </xdr:from>
    <xdr:to>
      <xdr:col>0</xdr:col>
      <xdr:colOff>508635</xdr:colOff>
      <xdr:row>2</xdr:row>
      <xdr:rowOff>140182</xdr:rowOff>
    </xdr:to>
    <xdr:pic>
      <xdr:nvPicPr>
        <xdr:cNvPr id="2" name="Picture 1" descr="arm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5702514" y="59162"/>
          <a:ext cx="508635" cy="648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751115</xdr:colOff>
      <xdr:row>90</xdr:row>
      <xdr:rowOff>18143</xdr:rowOff>
    </xdr:from>
    <xdr:ext cx="264560" cy="18473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3964503" flipH="1">
          <a:off x="8805235675" y="22347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751115</xdr:colOff>
      <xdr:row>93</xdr:row>
      <xdr:rowOff>18143</xdr:rowOff>
    </xdr:from>
    <xdr:ext cx="264560" cy="18473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 rot="3964503" flipH="1">
          <a:off x="8805235675" y="22772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751115</xdr:colOff>
      <xdr:row>95</xdr:row>
      <xdr:rowOff>0</xdr:rowOff>
    </xdr:from>
    <xdr:ext cx="264560" cy="18473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 rot="3964503" flipH="1">
          <a:off x="8805235675" y="23036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751115</xdr:colOff>
      <xdr:row>95</xdr:row>
      <xdr:rowOff>0</xdr:rowOff>
    </xdr:from>
    <xdr:ext cx="264560" cy="18473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 rot="3964503" flipH="1">
          <a:off x="8805235675" y="23036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751115</xdr:colOff>
      <xdr:row>86</xdr:row>
      <xdr:rowOff>18143</xdr:rowOff>
    </xdr:from>
    <xdr:ext cx="264560" cy="18473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 rot="3964503" flipH="1">
          <a:off x="8805235675" y="217819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751115</xdr:colOff>
      <xdr:row>90</xdr:row>
      <xdr:rowOff>18143</xdr:rowOff>
    </xdr:from>
    <xdr:ext cx="264560" cy="18473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 rot="3964503" flipH="1">
          <a:off x="8805235675" y="22347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751115</xdr:colOff>
      <xdr:row>89</xdr:row>
      <xdr:rowOff>18143</xdr:rowOff>
    </xdr:from>
    <xdr:ext cx="264560" cy="18473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 rot="3964503" flipH="1">
          <a:off x="8805235675" y="222063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751115</xdr:colOff>
      <xdr:row>103</xdr:row>
      <xdr:rowOff>18143</xdr:rowOff>
    </xdr:from>
    <xdr:ext cx="264560" cy="18473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09AC580-9763-4199-BB2E-E54FE0F46466}"/>
            </a:ext>
          </a:extLst>
        </xdr:cNvPr>
        <xdr:cNvSpPr txBox="1"/>
      </xdr:nvSpPr>
      <xdr:spPr>
        <a:xfrm rot="3964503" flipH="1">
          <a:off x="8805235675" y="24186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751115</xdr:colOff>
      <xdr:row>104</xdr:row>
      <xdr:rowOff>0</xdr:rowOff>
    </xdr:from>
    <xdr:ext cx="264560" cy="18473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FFA9EC9-9A56-4319-A97A-C9C2E924F4FE}"/>
            </a:ext>
          </a:extLst>
        </xdr:cNvPr>
        <xdr:cNvSpPr txBox="1"/>
      </xdr:nvSpPr>
      <xdr:spPr>
        <a:xfrm rot="3964503" flipH="1">
          <a:off x="8805235675" y="24310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751115</xdr:colOff>
      <xdr:row>104</xdr:row>
      <xdr:rowOff>0</xdr:rowOff>
    </xdr:from>
    <xdr:ext cx="264560" cy="184731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3D8EBF3-D48B-458E-B7EF-1186C7729E42}"/>
            </a:ext>
          </a:extLst>
        </xdr:cNvPr>
        <xdr:cNvSpPr txBox="1"/>
      </xdr:nvSpPr>
      <xdr:spPr>
        <a:xfrm rot="3964503" flipH="1">
          <a:off x="8805235675" y="243101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751115</xdr:colOff>
      <xdr:row>96</xdr:row>
      <xdr:rowOff>18143</xdr:rowOff>
    </xdr:from>
    <xdr:ext cx="264560" cy="18473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0E86642-BA4A-4CF7-9E1C-84C6049DF825}"/>
            </a:ext>
          </a:extLst>
        </xdr:cNvPr>
        <xdr:cNvSpPr txBox="1"/>
      </xdr:nvSpPr>
      <xdr:spPr>
        <a:xfrm rot="3964503" flipH="1">
          <a:off x="8805235675" y="231965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751115</xdr:colOff>
      <xdr:row>100</xdr:row>
      <xdr:rowOff>18143</xdr:rowOff>
    </xdr:from>
    <xdr:ext cx="264560" cy="184731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3EDACEF-872E-4E04-A4D9-F32D496788B4}"/>
            </a:ext>
          </a:extLst>
        </xdr:cNvPr>
        <xdr:cNvSpPr txBox="1"/>
      </xdr:nvSpPr>
      <xdr:spPr>
        <a:xfrm rot="3964503" flipH="1">
          <a:off x="8805235675" y="237624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751115</xdr:colOff>
      <xdr:row>99</xdr:row>
      <xdr:rowOff>18143</xdr:rowOff>
    </xdr:from>
    <xdr:ext cx="264560" cy="184731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66A2610-3B0B-4942-889C-3747CD063F39}"/>
            </a:ext>
          </a:extLst>
        </xdr:cNvPr>
        <xdr:cNvSpPr txBox="1"/>
      </xdr:nvSpPr>
      <xdr:spPr>
        <a:xfrm rot="3964503" flipH="1">
          <a:off x="8805235675" y="236209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79</xdr:row>
      <xdr:rowOff>18143</xdr:rowOff>
    </xdr:from>
    <xdr:ext cx="264560" cy="18473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3964503" flipH="1">
          <a:off x="8743450489" y="158945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82</xdr:row>
      <xdr:rowOff>18143</xdr:rowOff>
    </xdr:from>
    <xdr:ext cx="264560" cy="184731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 rot="3964503" flipH="1">
          <a:off x="8743450489" y="163231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264560" cy="184731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 rot="3964503" flipH="1">
          <a:off x="8743450489" y="165907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264560" cy="184731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 rot="3964503" flipH="1">
          <a:off x="8743450489" y="165907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75</xdr:row>
      <xdr:rowOff>18143</xdr:rowOff>
    </xdr:from>
    <xdr:ext cx="264560" cy="184731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 rot="3964503" flipH="1">
          <a:off x="8743450489" y="15323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79</xdr:row>
      <xdr:rowOff>18143</xdr:rowOff>
    </xdr:from>
    <xdr:ext cx="264560" cy="18473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 rot="3964503" flipH="1">
          <a:off x="8743450489" y="158945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78</xdr:row>
      <xdr:rowOff>18143</xdr:rowOff>
    </xdr:from>
    <xdr:ext cx="264560" cy="184731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 rot="3964503" flipH="1">
          <a:off x="8743450489" y="157516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92</xdr:row>
      <xdr:rowOff>18143</xdr:rowOff>
    </xdr:from>
    <xdr:ext cx="264560" cy="184731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09AC580-9763-4199-BB2E-E54FE0F46466}"/>
            </a:ext>
          </a:extLst>
        </xdr:cNvPr>
        <xdr:cNvSpPr txBox="1"/>
      </xdr:nvSpPr>
      <xdr:spPr>
        <a:xfrm rot="3964503" flipH="1">
          <a:off x="8743450489" y="177518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264560" cy="184731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EFFA9EC9-9A56-4319-A97A-C9C2E924F4FE}"/>
            </a:ext>
          </a:extLst>
        </xdr:cNvPr>
        <xdr:cNvSpPr txBox="1"/>
      </xdr:nvSpPr>
      <xdr:spPr>
        <a:xfrm rot="3964503" flipH="1">
          <a:off x="8743450489" y="178766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264560" cy="184731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3D8EBF3-D48B-458E-B7EF-1186C7729E42}"/>
            </a:ext>
          </a:extLst>
        </xdr:cNvPr>
        <xdr:cNvSpPr txBox="1"/>
      </xdr:nvSpPr>
      <xdr:spPr>
        <a:xfrm rot="3964503" flipH="1">
          <a:off x="8743450489" y="178766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85</xdr:row>
      <xdr:rowOff>18143</xdr:rowOff>
    </xdr:from>
    <xdr:ext cx="264560" cy="18473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0E86642-BA4A-4CF7-9E1C-84C6049DF825}"/>
            </a:ext>
          </a:extLst>
        </xdr:cNvPr>
        <xdr:cNvSpPr txBox="1"/>
      </xdr:nvSpPr>
      <xdr:spPr>
        <a:xfrm rot="3964503" flipH="1">
          <a:off x="8743450489" y="167517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89</xdr:row>
      <xdr:rowOff>18143</xdr:rowOff>
    </xdr:from>
    <xdr:ext cx="264560" cy="184731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3EDACEF-872E-4E04-A4D9-F32D496788B4}"/>
            </a:ext>
          </a:extLst>
        </xdr:cNvPr>
        <xdr:cNvSpPr txBox="1"/>
      </xdr:nvSpPr>
      <xdr:spPr>
        <a:xfrm rot="3964503" flipH="1">
          <a:off x="8743450489" y="173232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88</xdr:row>
      <xdr:rowOff>18143</xdr:rowOff>
    </xdr:from>
    <xdr:ext cx="264560" cy="184731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66A2610-3B0B-4942-889C-3747CD063F39}"/>
            </a:ext>
          </a:extLst>
        </xdr:cNvPr>
        <xdr:cNvSpPr txBox="1"/>
      </xdr:nvSpPr>
      <xdr:spPr>
        <a:xfrm rot="3964503" flipH="1">
          <a:off x="8743450489" y="171803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62</xdr:row>
      <xdr:rowOff>18143</xdr:rowOff>
    </xdr:from>
    <xdr:ext cx="264560" cy="18473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3964503" flipH="1">
          <a:off x="8743306254" y="137418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65</xdr:row>
      <xdr:rowOff>18143</xdr:rowOff>
    </xdr:from>
    <xdr:ext cx="264560" cy="18473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 rot="3964503" flipH="1">
          <a:off x="8743306254" y="141704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264560" cy="18473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 rot="3964503" flipH="1">
          <a:off x="8743306254" y="144380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264560" cy="18473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 rot="3964503" flipH="1">
          <a:off x="8743306254" y="144380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58</xdr:row>
      <xdr:rowOff>18143</xdr:rowOff>
    </xdr:from>
    <xdr:ext cx="264560" cy="18473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 rot="3964503" flipH="1">
          <a:off x="8743306254" y="131703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62</xdr:row>
      <xdr:rowOff>18143</xdr:rowOff>
    </xdr:from>
    <xdr:ext cx="264560" cy="18473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 rot="3964503" flipH="1">
          <a:off x="8743306254" y="137418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61</xdr:row>
      <xdr:rowOff>18143</xdr:rowOff>
    </xdr:from>
    <xdr:ext cx="264560" cy="18473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 rot="3964503" flipH="1">
          <a:off x="8743306254" y="13598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75</xdr:row>
      <xdr:rowOff>18143</xdr:rowOff>
    </xdr:from>
    <xdr:ext cx="264560" cy="18473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09AC580-9763-4199-BB2E-E54FE0F46466}"/>
            </a:ext>
          </a:extLst>
        </xdr:cNvPr>
        <xdr:cNvSpPr txBox="1"/>
      </xdr:nvSpPr>
      <xdr:spPr>
        <a:xfrm rot="3964503" flipH="1">
          <a:off x="8743306254" y="155992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76</xdr:row>
      <xdr:rowOff>0</xdr:rowOff>
    </xdr:from>
    <xdr:ext cx="264560" cy="18473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FFA9EC9-9A56-4319-A97A-C9C2E924F4FE}"/>
            </a:ext>
          </a:extLst>
        </xdr:cNvPr>
        <xdr:cNvSpPr txBox="1"/>
      </xdr:nvSpPr>
      <xdr:spPr>
        <a:xfrm rot="3964503" flipH="1">
          <a:off x="8743306254" y="157239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76</xdr:row>
      <xdr:rowOff>0</xdr:rowOff>
    </xdr:from>
    <xdr:ext cx="264560" cy="184731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3D8EBF3-D48B-458E-B7EF-1186C7729E42}"/>
            </a:ext>
          </a:extLst>
        </xdr:cNvPr>
        <xdr:cNvSpPr txBox="1"/>
      </xdr:nvSpPr>
      <xdr:spPr>
        <a:xfrm rot="3964503" flipH="1">
          <a:off x="8743306254" y="157239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68</xdr:row>
      <xdr:rowOff>18143</xdr:rowOff>
    </xdr:from>
    <xdr:ext cx="264560" cy="18473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0E86642-BA4A-4CF7-9E1C-84C6049DF825}"/>
            </a:ext>
          </a:extLst>
        </xdr:cNvPr>
        <xdr:cNvSpPr txBox="1"/>
      </xdr:nvSpPr>
      <xdr:spPr>
        <a:xfrm rot="3964503" flipH="1">
          <a:off x="8743306254" y="14599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72</xdr:row>
      <xdr:rowOff>18143</xdr:rowOff>
    </xdr:from>
    <xdr:ext cx="264560" cy="184731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3EDACEF-872E-4E04-A4D9-F32D496788B4}"/>
            </a:ext>
          </a:extLst>
        </xdr:cNvPr>
        <xdr:cNvSpPr txBox="1"/>
      </xdr:nvSpPr>
      <xdr:spPr>
        <a:xfrm rot="3964503" flipH="1">
          <a:off x="8743306254" y="151706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71</xdr:row>
      <xdr:rowOff>18143</xdr:rowOff>
    </xdr:from>
    <xdr:ext cx="264560" cy="184731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66A2610-3B0B-4942-889C-3747CD063F39}"/>
            </a:ext>
          </a:extLst>
        </xdr:cNvPr>
        <xdr:cNvSpPr txBox="1"/>
      </xdr:nvSpPr>
      <xdr:spPr>
        <a:xfrm rot="3964503" flipH="1">
          <a:off x="8743306254" y="150277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hirazu.ac.i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0"/>
  <sheetViews>
    <sheetView showGridLines="0" showRowColHeaders="0" rightToLeft="1" tabSelected="1" zoomScale="161" zoomScaleNormal="161" workbookViewId="0">
      <selection activeCell="A12" sqref="A12"/>
    </sheetView>
  </sheetViews>
  <sheetFormatPr defaultColWidth="10.6640625" defaultRowHeight="11.25"/>
  <cols>
    <col min="1" max="1" width="45.6640625" style="10" customWidth="1"/>
    <col min="2" max="10" width="10.6640625" style="10"/>
    <col min="11" max="11" width="17.6640625" style="10" customWidth="1"/>
    <col min="12" max="16384" width="10.6640625" style="10"/>
  </cols>
  <sheetData>
    <row r="1" spans="1:12" ht="12.75">
      <c r="A1" s="421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s="17" customFormat="1" ht="32.25">
      <c r="A2" s="429" t="s">
        <v>28</v>
      </c>
      <c r="B2" s="23"/>
      <c r="C2" s="23"/>
      <c r="D2" s="23"/>
      <c r="E2" s="23"/>
      <c r="F2" s="23"/>
      <c r="G2" s="23"/>
      <c r="H2" s="23"/>
    </row>
    <row r="3" spans="1:12">
      <c r="A3" s="430"/>
      <c r="B3" s="23"/>
      <c r="C3" s="23"/>
      <c r="D3" s="23"/>
      <c r="E3" s="23"/>
      <c r="F3" s="23"/>
      <c r="G3" s="23"/>
      <c r="H3" s="23"/>
      <c r="I3" s="16"/>
      <c r="J3" s="16"/>
      <c r="K3" s="16"/>
      <c r="L3" s="16"/>
    </row>
    <row r="4" spans="1:12" s="17" customFormat="1" ht="15.75">
      <c r="A4" s="431" t="s">
        <v>436</v>
      </c>
      <c r="B4" s="115"/>
      <c r="C4" s="23"/>
      <c r="D4" s="23"/>
      <c r="E4" s="23"/>
      <c r="F4" s="23"/>
      <c r="G4" s="23"/>
      <c r="H4" s="23"/>
    </row>
    <row r="5" spans="1:12" s="17" customFormat="1" ht="15.75">
      <c r="A5" s="431" t="s">
        <v>46</v>
      </c>
      <c r="B5" s="115"/>
      <c r="C5" s="23"/>
      <c r="D5" s="23"/>
      <c r="E5" s="23"/>
      <c r="F5" s="23"/>
      <c r="G5" s="23"/>
      <c r="H5" s="23"/>
    </row>
    <row r="6" spans="1:12" s="17" customFormat="1" ht="15.75">
      <c r="A6" s="431" t="s">
        <v>1243</v>
      </c>
      <c r="B6" s="115"/>
      <c r="C6" s="23"/>
      <c r="D6" s="23"/>
      <c r="E6" s="23"/>
      <c r="F6" s="23"/>
      <c r="G6" s="23"/>
      <c r="H6" s="23"/>
    </row>
    <row r="7" spans="1:12" ht="12.75">
      <c r="A7" s="117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>
      <c r="A8" s="118" t="s">
        <v>29</v>
      </c>
      <c r="B8" s="31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2.75">
      <c r="A9" s="117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s="23" customFormat="1" ht="15.75">
      <c r="A10" s="432" t="s">
        <v>85</v>
      </c>
      <c r="B10" s="834" t="s">
        <v>86</v>
      </c>
      <c r="C10" s="835"/>
      <c r="D10" s="835"/>
      <c r="E10" s="835"/>
      <c r="F10" s="836"/>
    </row>
    <row r="11" spans="1:12" ht="12.75">
      <c r="A11" s="108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ht="13.5">
      <c r="A12" s="146" t="s">
        <v>30</v>
      </c>
      <c r="B12" s="837" t="s">
        <v>89</v>
      </c>
      <c r="C12" s="837"/>
      <c r="D12" s="837"/>
      <c r="E12" s="837"/>
      <c r="F12" s="833"/>
      <c r="G12" s="144"/>
      <c r="H12" s="16"/>
      <c r="I12" s="16"/>
      <c r="J12" s="16"/>
      <c r="K12" s="16"/>
      <c r="L12" s="16"/>
    </row>
    <row r="13" spans="1:12" ht="13.5">
      <c r="A13" s="146" t="s">
        <v>87</v>
      </c>
      <c r="B13" s="833" t="s">
        <v>90</v>
      </c>
      <c r="C13" s="833" t="s">
        <v>90</v>
      </c>
      <c r="D13" s="833"/>
      <c r="E13" s="833"/>
      <c r="F13" s="833"/>
      <c r="G13" s="16"/>
      <c r="H13" s="16"/>
      <c r="I13" s="16"/>
      <c r="J13" s="16"/>
      <c r="K13" s="16"/>
      <c r="L13" s="16"/>
    </row>
    <row r="14" spans="1:12" ht="13.5">
      <c r="A14" s="145"/>
      <c r="B14" s="838"/>
      <c r="C14" s="838"/>
      <c r="D14" s="838"/>
      <c r="E14" s="838"/>
      <c r="F14" s="838"/>
      <c r="G14" s="16"/>
      <c r="H14" s="16"/>
      <c r="I14" s="16"/>
      <c r="J14" s="16"/>
      <c r="K14" s="16"/>
      <c r="L14" s="16"/>
    </row>
    <row r="15" spans="1:12" ht="13.5">
      <c r="A15" s="145" t="s">
        <v>88</v>
      </c>
      <c r="B15" s="833" t="s">
        <v>432</v>
      </c>
      <c r="C15" s="833" t="s">
        <v>90</v>
      </c>
      <c r="D15" s="833"/>
      <c r="E15" s="833"/>
      <c r="F15" s="833"/>
      <c r="G15" s="16"/>
      <c r="H15" s="16"/>
      <c r="I15" s="16"/>
      <c r="J15" s="16"/>
      <c r="K15" s="16"/>
      <c r="L15" s="16"/>
    </row>
    <row r="16" spans="1:12" ht="13.5">
      <c r="A16" s="145" t="s">
        <v>722</v>
      </c>
      <c r="B16" s="833" t="s">
        <v>483</v>
      </c>
      <c r="C16" s="833" t="s">
        <v>90</v>
      </c>
      <c r="D16" s="833"/>
      <c r="E16" s="833"/>
      <c r="F16" s="833"/>
      <c r="G16" s="16"/>
      <c r="H16" s="16"/>
      <c r="I16" s="16"/>
      <c r="J16" s="16"/>
      <c r="K16" s="16"/>
      <c r="L16" s="16"/>
    </row>
    <row r="17" spans="1:12">
      <c r="A17" s="14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3.5">
      <c r="A18" s="1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13.5">
      <c r="A19" s="620" t="s">
        <v>31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13.5">
      <c r="A20" s="620" t="s">
        <v>33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13.5">
      <c r="A21" s="620" t="s">
        <v>481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13.5">
      <c r="A22" s="620" t="s">
        <v>34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ht="13.5">
      <c r="A23" s="743" t="s">
        <v>35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13.5">
      <c r="A24" s="620" t="s">
        <v>36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ht="13.5">
      <c r="A25" s="620" t="s">
        <v>378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ht="13.5">
      <c r="A26" s="620" t="s">
        <v>37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13.5">
      <c r="A27" s="620" t="s">
        <v>38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ht="13.5">
      <c r="A28" s="620" t="s">
        <v>39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ht="13.5">
      <c r="A29" s="620" t="s">
        <v>40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13.5">
      <c r="A30" s="620" t="s">
        <v>41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13.5">
      <c r="A31" s="620" t="s">
        <v>42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13.5">
      <c r="A32" s="620" t="s">
        <v>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ht="13.5">
      <c r="A33" s="620" t="s">
        <v>44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13.5">
      <c r="A34" s="620" t="s">
        <v>45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ht="13.5">
      <c r="A35" s="620" t="s">
        <v>723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2" ht="13.5">
      <c r="A36" s="620" t="s">
        <v>712</v>
      </c>
      <c r="B36" s="320"/>
    </row>
    <row r="37" spans="1:12" ht="13.5">
      <c r="A37" s="620" t="s">
        <v>954</v>
      </c>
    </row>
    <row r="38" spans="1:12">
      <c r="A38" s="15" t="s">
        <v>484</v>
      </c>
    </row>
    <row r="39" spans="1:12" ht="15.75" customHeight="1">
      <c r="A39" s="432" t="s">
        <v>547</v>
      </c>
    </row>
    <row r="40" spans="1:12" ht="15.75" customHeight="1">
      <c r="A40" s="367"/>
    </row>
  </sheetData>
  <mergeCells count="6">
    <mergeCell ref="B15:F15"/>
    <mergeCell ref="B16:F16"/>
    <mergeCell ref="B10:F10"/>
    <mergeCell ref="B12:F12"/>
    <mergeCell ref="B13:F13"/>
    <mergeCell ref="B14:F14"/>
  </mergeCells>
  <phoneticPr fontId="3" type="noConversion"/>
  <hyperlinks>
    <hyperlink ref="A8" r:id="rId1"/>
    <hyperlink ref="A12" location="'سرمایه انسانی دانشگاه شیراز'!A1" display="اطلاعات کلی مربوط به سرمایه انسانی دانشگاه"/>
    <hyperlink ref="A13" location="'سرمایه فیزیکی'!A1" display="اطلاعات مربوط به سرمایه فیزیکی دانشگاه "/>
    <hyperlink ref="A15" location="'هزینه ها و درآمدها'!A1" display="اطلاعات مربوط به هزینه ها و درآمدها"/>
    <hyperlink ref="B12:F12" location="'فعالیت های آموزشی'!A1" display="فعالیت های آموزشی"/>
    <hyperlink ref="B13:F13" location="'فعالیت های پژوهشی'!A1" display="فعالیت های پژوهشی"/>
    <hyperlink ref="A19" location="'دانشكده ادبيات و علوم انساني '!A1" display="دانشکده ادبیات و علوم انسانی"/>
    <hyperlink ref="A20" location="'دانشکده الهیات و معارف اسلامی'!A1" display="دانشکده الهیات و معارف اسلامی"/>
    <hyperlink ref="A22" location="'دانشکده حقوق'!A1" display="دانشکده حقوق و علوم سیاسی"/>
    <hyperlink ref="A23" location="'دانشکده علوم تربیتی و روانشناسی'!A1" display="دانشکده علوم تربیتی و روانشناسی"/>
    <hyperlink ref="A24" location="'دانشکده علوم'!A1" display="دامشکده علوم"/>
    <hyperlink ref="A26" location="'دانشکده دام‍پزشکی'!A1" display="دانشکده دامپزشکی"/>
    <hyperlink ref="A27" location="'دانشکده مهندسی  مواد و عمران'!A1" display="دانشکده مهندسی عمران و مواد"/>
    <hyperlink ref="A28" location="'دانشکده مهندسی برق و کامپیوتر'!A1" display="دانشکده مهندسی برق و کامپیوتر"/>
    <hyperlink ref="A30" location="'مهندسی مکانیک'!A1" display="دانشکده مهندسی مکانیک"/>
    <hyperlink ref="A31" location="'دانشکده فناوری های نوین'!A1" display="دانشکده فناوری های نوین"/>
    <hyperlink ref="A32" location="'دانشكده هنر و معماری'!A1" display="دانشکده هنر و معماری"/>
    <hyperlink ref="A25" location="'دانشکده کشاورزی'!A1" display="دانشکده کشاورزی"/>
    <hyperlink ref="A34" location="'دانشکده پردیس بین الملل'!A1" display="پردیس دانشگاه شیراز"/>
    <hyperlink ref="A33" location="'دانشکده آموزش های الکترونیکی'!A1" display="دانشکده آموزش های الکترونیکی"/>
    <hyperlink ref="A21" location="'دانشکده اقتصاد و مدیریت '!A1" display="دانشکده اقتصاد مدیریت و علوم اجتماعی"/>
    <hyperlink ref="A16" location="'خدمات دانشجویی'!A1" display="اطلاعات مربوط به خدمات دانشجویی"/>
    <hyperlink ref="A29" location="'دانشكده مهندسی شیمی نفت و گاز '!A1" display="دانشکده مهندسی شیمی، نفت و گاز"/>
    <hyperlink ref="A35" location="'منابع طبیعی دارارب'!A1" display="منابع طبیعی دارارب"/>
    <hyperlink ref="A36" location="'مرکز آموزش عالی آباده'!A1" display="مرکز آموزش عالی آباده"/>
    <hyperlink ref="B15:F15" location="'فعالیت فرهنگی'!A1" display="فعالیت های فرهنگی"/>
    <hyperlink ref="B16:F16" location="'فناوری اطلاعات و ارتباطات'!A1" display="فناوری اطلاعات و ارتباطات"/>
    <hyperlink ref="A37" location="'مرکز آموزش عالی استهبان'!A1" display="مرکز آموزش عالی استهبان"/>
  </hyperlinks>
  <pageMargins left="0.55118110236220474" right="0.43307086614173229" top="0.98425196850393704" bottom="0.98425196850393704" header="0.51181102362204722" footer="0.51181102362204722"/>
  <pageSetup paperSize="9" orientation="portrait" r:id="rId2"/>
  <headerFooter alignWithMargins="0">
    <oddHeader>&amp;CBP Statistical Review of World Energy 2018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7C80"/>
  </sheetPr>
  <dimension ref="A1:XEG155"/>
  <sheetViews>
    <sheetView showGridLines="0" rightToLeft="1" zoomScale="118" zoomScaleNormal="118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33203125" defaultRowHeight="11.25"/>
  <cols>
    <col min="1" max="1" width="34.5" style="77" customWidth="1"/>
    <col min="2" max="2" width="8.5" style="119" customWidth="1"/>
    <col min="3" max="3" width="6" style="119" customWidth="1"/>
    <col min="4" max="5" width="8.5" style="119" customWidth="1"/>
    <col min="6" max="6" width="6.33203125" style="119" customWidth="1"/>
    <col min="7" max="7" width="9.1640625" style="119" customWidth="1"/>
    <col min="8" max="8" width="7.6640625" style="119" customWidth="1"/>
    <col min="9" max="9" width="9.6640625" style="119" customWidth="1"/>
    <col min="10" max="10" width="8.5" style="119" customWidth="1"/>
    <col min="11" max="11" width="14" style="77" customWidth="1"/>
    <col min="12" max="12" width="8" style="77" customWidth="1"/>
    <col min="13" max="18" width="8.5" style="77" customWidth="1"/>
    <col min="19" max="19" width="18.5" style="77" customWidth="1"/>
    <col min="20" max="20" width="5.83203125" style="77" customWidth="1"/>
    <col min="21" max="22" width="18.5" style="77" customWidth="1"/>
    <col min="23" max="23" width="8.5" style="77" customWidth="1"/>
    <col min="24" max="24" width="24.5" style="77" customWidth="1"/>
    <col min="25" max="26" width="8.5" style="77" customWidth="1"/>
    <col min="27" max="27" width="11.1640625" style="77" customWidth="1"/>
    <col min="28" max="28" width="8.5" style="77" customWidth="1"/>
    <col min="29" max="29" width="22.6640625" style="77" customWidth="1"/>
    <col min="30" max="33" width="8.5" style="77" customWidth="1"/>
    <col min="34" max="34" width="7.1640625" style="77" customWidth="1"/>
    <col min="35" max="41" width="8.5" style="77" customWidth="1"/>
    <col min="42" max="42" width="10" style="77" customWidth="1"/>
    <col min="43" max="43" width="8.5" style="77" customWidth="1"/>
    <col min="44" max="44" width="12.33203125" style="77" customWidth="1"/>
    <col min="45" max="45" width="8.5" style="77" customWidth="1"/>
    <col min="46" max="46" width="18.1640625" style="77" customWidth="1"/>
    <col min="47" max="47" width="12.33203125" style="77" customWidth="1"/>
    <col min="48" max="48" width="9.33203125" style="356"/>
    <col min="49" max="49" width="9.33203125" style="77"/>
    <col min="50" max="50" width="17" style="77" customWidth="1"/>
    <col min="51" max="51" width="13.1640625" style="355" customWidth="1"/>
    <col min="52" max="16384" width="9.33203125" style="77"/>
  </cols>
  <sheetData>
    <row r="1" spans="1:51" ht="27.75" customHeight="1">
      <c r="A1" s="185" t="s">
        <v>49</v>
      </c>
      <c r="B1" s="846" t="s">
        <v>556</v>
      </c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47"/>
      <c r="S1" s="848"/>
      <c r="X1" s="858" t="s">
        <v>492</v>
      </c>
      <c r="Y1" s="859"/>
      <c r="Z1" s="859"/>
      <c r="AA1" s="860"/>
      <c r="AC1" s="380"/>
      <c r="AD1" s="911" t="s">
        <v>1241</v>
      </c>
      <c r="AE1" s="911"/>
      <c r="AF1" s="911"/>
      <c r="AG1" s="911"/>
      <c r="AH1" s="911"/>
      <c r="AI1" s="911"/>
      <c r="AJ1" s="911"/>
      <c r="AK1" s="911"/>
      <c r="AL1" s="911"/>
      <c r="AM1" s="911"/>
      <c r="AN1" s="911"/>
      <c r="AP1" s="905" t="s">
        <v>504</v>
      </c>
      <c r="AQ1" s="906"/>
      <c r="AR1" s="906"/>
      <c r="AS1" s="906"/>
      <c r="AT1" s="907"/>
      <c r="AV1" s="896" t="s">
        <v>437</v>
      </c>
      <c r="AW1" s="896"/>
      <c r="AX1" s="896"/>
      <c r="AY1" s="896"/>
    </row>
    <row r="2" spans="1:51" ht="16.5" customHeight="1">
      <c r="A2" s="852" t="s">
        <v>80</v>
      </c>
      <c r="B2" s="854" t="s">
        <v>53</v>
      </c>
      <c r="C2" s="855"/>
      <c r="D2" s="854" t="s">
        <v>64</v>
      </c>
      <c r="E2" s="855"/>
      <c r="F2" s="854" t="s">
        <v>54</v>
      </c>
      <c r="G2" s="856"/>
      <c r="H2" s="855"/>
      <c r="I2" s="854" t="s">
        <v>57</v>
      </c>
      <c r="J2" s="855"/>
      <c r="K2" s="854" t="s">
        <v>58</v>
      </c>
      <c r="L2" s="855"/>
      <c r="M2" s="854" t="s">
        <v>59</v>
      </c>
      <c r="N2" s="855"/>
      <c r="O2" s="854" t="s">
        <v>60</v>
      </c>
      <c r="P2" s="855"/>
      <c r="Q2" s="854" t="s">
        <v>61</v>
      </c>
      <c r="R2" s="855"/>
      <c r="S2" s="849" t="s">
        <v>52</v>
      </c>
      <c r="T2" s="383"/>
      <c r="U2" s="913" t="s">
        <v>494</v>
      </c>
      <c r="V2" s="914"/>
      <c r="W2" s="131"/>
      <c r="X2" s="861" t="s">
        <v>554</v>
      </c>
      <c r="Y2" s="865" t="s">
        <v>48</v>
      </c>
      <c r="Z2" s="867" t="s">
        <v>47</v>
      </c>
      <c r="AA2" s="849" t="s">
        <v>54</v>
      </c>
      <c r="AC2" s="546" t="s">
        <v>80</v>
      </c>
      <c r="AD2" s="854" t="s">
        <v>81</v>
      </c>
      <c r="AE2" s="856"/>
      <c r="AF2" s="854" t="s">
        <v>82</v>
      </c>
      <c r="AG2" s="856"/>
      <c r="AH2" s="917" t="s">
        <v>83</v>
      </c>
      <c r="AI2" s="918"/>
      <c r="AJ2" s="854" t="s">
        <v>84</v>
      </c>
      <c r="AK2" s="856"/>
      <c r="AL2" s="919" t="s">
        <v>54</v>
      </c>
      <c r="AM2" s="920"/>
      <c r="AN2" s="921"/>
      <c r="AP2" s="880" t="s">
        <v>502</v>
      </c>
      <c r="AQ2" s="881"/>
      <c r="AR2" s="881"/>
      <c r="AS2" s="881"/>
      <c r="AT2" s="882"/>
      <c r="AV2" s="903" t="s">
        <v>433</v>
      </c>
      <c r="AW2" s="897" t="s">
        <v>503</v>
      </c>
      <c r="AX2" s="898"/>
      <c r="AY2" s="903" t="s">
        <v>438</v>
      </c>
    </row>
    <row r="3" spans="1:51" ht="15.75" customHeight="1">
      <c r="A3" s="853"/>
      <c r="B3" s="190" t="s">
        <v>48</v>
      </c>
      <c r="C3" s="191" t="s">
        <v>47</v>
      </c>
      <c r="D3" s="192" t="s">
        <v>48</v>
      </c>
      <c r="E3" s="191" t="s">
        <v>47</v>
      </c>
      <c r="F3" s="192" t="s">
        <v>48</v>
      </c>
      <c r="G3" s="193" t="s">
        <v>47</v>
      </c>
      <c r="H3" s="194" t="s">
        <v>52</v>
      </c>
      <c r="I3" s="190" t="s">
        <v>62</v>
      </c>
      <c r="J3" s="191" t="s">
        <v>47</v>
      </c>
      <c r="K3" s="190" t="s">
        <v>48</v>
      </c>
      <c r="L3" s="191" t="s">
        <v>47</v>
      </c>
      <c r="M3" s="190" t="s">
        <v>48</v>
      </c>
      <c r="N3" s="191" t="s">
        <v>47</v>
      </c>
      <c r="O3" s="192" t="s">
        <v>48</v>
      </c>
      <c r="P3" s="191" t="s">
        <v>47</v>
      </c>
      <c r="Q3" s="192" t="s">
        <v>48</v>
      </c>
      <c r="R3" s="191" t="s">
        <v>47</v>
      </c>
      <c r="S3" s="850"/>
      <c r="T3" s="383"/>
      <c r="U3" s="915"/>
      <c r="V3" s="916"/>
      <c r="W3" s="129"/>
      <c r="X3" s="853"/>
      <c r="Y3" s="866"/>
      <c r="Z3" s="868"/>
      <c r="AA3" s="850"/>
      <c r="AC3" s="547"/>
      <c r="AD3" s="649" t="s">
        <v>48</v>
      </c>
      <c r="AE3" s="612" t="s">
        <v>47</v>
      </c>
      <c r="AF3" s="649" t="s">
        <v>48</v>
      </c>
      <c r="AG3" s="612" t="s">
        <v>47</v>
      </c>
      <c r="AH3" s="649" t="s">
        <v>48</v>
      </c>
      <c r="AI3" s="612" t="s">
        <v>47</v>
      </c>
      <c r="AJ3" s="649" t="s">
        <v>48</v>
      </c>
      <c r="AK3" s="612" t="s">
        <v>47</v>
      </c>
      <c r="AL3" s="650" t="s">
        <v>48</v>
      </c>
      <c r="AM3" s="651" t="s">
        <v>47</v>
      </c>
      <c r="AN3" s="652" t="s">
        <v>55</v>
      </c>
      <c r="AP3" s="385" t="s">
        <v>495</v>
      </c>
      <c r="AQ3" s="377" t="s">
        <v>81</v>
      </c>
      <c r="AR3" s="377" t="s">
        <v>488</v>
      </c>
      <c r="AS3" s="377" t="s">
        <v>489</v>
      </c>
      <c r="AT3" s="377" t="s">
        <v>490</v>
      </c>
      <c r="AV3" s="904"/>
      <c r="AW3" s="899"/>
      <c r="AX3" s="900"/>
      <c r="AY3" s="904"/>
    </row>
    <row r="4" spans="1:51" ht="17.25" customHeight="1">
      <c r="A4" s="370"/>
      <c r="B4" s="132"/>
      <c r="C4" s="132"/>
      <c r="D4" s="132"/>
      <c r="E4" s="132"/>
      <c r="F4" s="132"/>
      <c r="G4" s="132"/>
      <c r="H4" s="196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5"/>
      <c r="T4" s="132"/>
      <c r="U4" s="397" t="s">
        <v>422</v>
      </c>
      <c r="V4" s="187">
        <v>4886</v>
      </c>
      <c r="W4" s="120"/>
      <c r="X4" s="862" t="s">
        <v>548</v>
      </c>
      <c r="Y4" s="863"/>
      <c r="Z4" s="863"/>
      <c r="AA4" s="864"/>
      <c r="AB4" s="120"/>
      <c r="AC4" s="548" t="s">
        <v>31</v>
      </c>
      <c r="AD4" s="653">
        <v>2</v>
      </c>
      <c r="AE4" s="613">
        <v>18</v>
      </c>
      <c r="AF4" s="613">
        <v>7</v>
      </c>
      <c r="AG4" s="613">
        <v>20</v>
      </c>
      <c r="AH4" s="613">
        <v>9</v>
      </c>
      <c r="AI4" s="613">
        <v>10</v>
      </c>
      <c r="AJ4" s="613">
        <v>0</v>
      </c>
      <c r="AK4" s="613">
        <v>0</v>
      </c>
      <c r="AL4" s="613">
        <v>18</v>
      </c>
      <c r="AM4" s="613">
        <v>48</v>
      </c>
      <c r="AN4" s="615">
        <v>66</v>
      </c>
      <c r="AO4" s="120"/>
      <c r="AP4" s="186" t="s">
        <v>81</v>
      </c>
      <c r="AQ4" s="182">
        <v>1</v>
      </c>
      <c r="AR4" s="202">
        <v>1.03</v>
      </c>
      <c r="AS4" s="202">
        <v>1.0900000000000001</v>
      </c>
      <c r="AT4" s="203">
        <v>0.01</v>
      </c>
      <c r="AU4" s="120"/>
      <c r="AV4" s="352">
        <v>1</v>
      </c>
      <c r="AW4" s="360" t="s">
        <v>439</v>
      </c>
      <c r="AX4" s="360"/>
      <c r="AY4" s="344" t="s">
        <v>440</v>
      </c>
    </row>
    <row r="5" spans="1:51" ht="19.5">
      <c r="A5" s="541" t="s">
        <v>31</v>
      </c>
      <c r="B5" s="706">
        <v>768</v>
      </c>
      <c r="C5" s="707">
        <v>370</v>
      </c>
      <c r="D5" s="707">
        <v>75</v>
      </c>
      <c r="E5" s="707">
        <v>18</v>
      </c>
      <c r="F5" s="707">
        <f>B5+D5</f>
        <v>843</v>
      </c>
      <c r="G5" s="707">
        <f>C5+E5</f>
        <v>388</v>
      </c>
      <c r="H5" s="708">
        <f>F5+G5</f>
        <v>1231</v>
      </c>
      <c r="I5" s="699">
        <v>0</v>
      </c>
      <c r="J5" s="700">
        <v>0</v>
      </c>
      <c r="K5" s="700">
        <v>458</v>
      </c>
      <c r="L5" s="700">
        <v>121</v>
      </c>
      <c r="M5" s="700">
        <v>275</v>
      </c>
      <c r="N5" s="700">
        <v>163</v>
      </c>
      <c r="O5" s="700">
        <v>0</v>
      </c>
      <c r="P5" s="700">
        <v>0</v>
      </c>
      <c r="Q5" s="700">
        <v>110</v>
      </c>
      <c r="R5" s="700">
        <v>104</v>
      </c>
      <c r="S5" s="701">
        <f>SUM(I5:R5)</f>
        <v>1231</v>
      </c>
      <c r="T5" s="182"/>
      <c r="U5" s="397" t="s">
        <v>434</v>
      </c>
      <c r="V5" s="187">
        <v>1830</v>
      </c>
      <c r="W5" s="122"/>
      <c r="X5" s="371" t="s">
        <v>68</v>
      </c>
      <c r="Y5" s="494">
        <v>4</v>
      </c>
      <c r="Z5" s="182">
        <v>6</v>
      </c>
      <c r="AA5" s="187">
        <f t="shared" ref="AA5:AA10" si="0">Z5+Y5</f>
        <v>10</v>
      </c>
      <c r="AB5" s="75"/>
      <c r="AC5" s="548" t="s">
        <v>33</v>
      </c>
      <c r="AD5" s="494">
        <v>1</v>
      </c>
      <c r="AE5" s="182">
        <v>10</v>
      </c>
      <c r="AF5" s="182">
        <v>3</v>
      </c>
      <c r="AG5" s="182">
        <v>20</v>
      </c>
      <c r="AH5" s="182">
        <v>10</v>
      </c>
      <c r="AI5" s="182">
        <v>12</v>
      </c>
      <c r="AJ5" s="182">
        <v>0</v>
      </c>
      <c r="AK5" s="182">
        <v>0</v>
      </c>
      <c r="AL5" s="182">
        <v>14</v>
      </c>
      <c r="AM5" s="182">
        <v>42</v>
      </c>
      <c r="AN5" s="187">
        <v>56</v>
      </c>
      <c r="AO5" s="75"/>
      <c r="AP5" s="186" t="s">
        <v>488</v>
      </c>
      <c r="AQ5" s="182">
        <v>1</v>
      </c>
      <c r="AR5" s="182">
        <v>1</v>
      </c>
      <c r="AS5" s="202">
        <v>1.06</v>
      </c>
      <c r="AT5" s="203">
        <v>0.01</v>
      </c>
      <c r="AV5" s="354">
        <v>2</v>
      </c>
      <c r="AW5" s="901" t="s">
        <v>441</v>
      </c>
      <c r="AX5" s="902"/>
      <c r="AY5" s="345" t="s">
        <v>442</v>
      </c>
    </row>
    <row r="6" spans="1:51" ht="19.5">
      <c r="A6" s="541" t="s">
        <v>32</v>
      </c>
      <c r="B6" s="709">
        <v>619</v>
      </c>
      <c r="C6" s="695">
        <v>392</v>
      </c>
      <c r="D6" s="695">
        <v>13</v>
      </c>
      <c r="E6" s="695">
        <v>16</v>
      </c>
      <c r="F6" s="695">
        <f t="shared" ref="F6:G23" si="1">B6+D6</f>
        <v>632</v>
      </c>
      <c r="G6" s="695">
        <f t="shared" si="1"/>
        <v>408</v>
      </c>
      <c r="H6" s="696">
        <f t="shared" ref="H6:H23" si="2">F6+G6</f>
        <v>1040</v>
      </c>
      <c r="I6" s="702">
        <v>0</v>
      </c>
      <c r="J6" s="693">
        <v>0</v>
      </c>
      <c r="K6" s="693">
        <v>425</v>
      </c>
      <c r="L6" s="693">
        <v>229</v>
      </c>
      <c r="M6" s="693">
        <v>130</v>
      </c>
      <c r="N6" s="693">
        <v>89</v>
      </c>
      <c r="O6" s="693">
        <v>0</v>
      </c>
      <c r="P6" s="693">
        <v>0</v>
      </c>
      <c r="Q6" s="693">
        <v>77</v>
      </c>
      <c r="R6" s="693">
        <v>90</v>
      </c>
      <c r="S6" s="694">
        <f t="shared" ref="S6:S25" si="3">SUM(I6:R6)</f>
        <v>1040</v>
      </c>
      <c r="T6" s="182"/>
      <c r="U6" s="397" t="s">
        <v>423</v>
      </c>
      <c r="V6" s="187">
        <v>2061</v>
      </c>
      <c r="W6" s="122"/>
      <c r="X6" s="371" t="s">
        <v>69</v>
      </c>
      <c r="Y6" s="494">
        <v>114</v>
      </c>
      <c r="Z6" s="182">
        <v>97</v>
      </c>
      <c r="AA6" s="187">
        <f t="shared" si="0"/>
        <v>211</v>
      </c>
      <c r="AB6" s="75"/>
      <c r="AC6" s="548" t="s">
        <v>32</v>
      </c>
      <c r="AD6" s="494">
        <v>0</v>
      </c>
      <c r="AE6" s="182">
        <v>2</v>
      </c>
      <c r="AF6" s="182">
        <v>1</v>
      </c>
      <c r="AG6" s="182">
        <v>6</v>
      </c>
      <c r="AH6" s="182">
        <v>4</v>
      </c>
      <c r="AI6" s="182">
        <v>10</v>
      </c>
      <c r="AJ6" s="182">
        <v>0</v>
      </c>
      <c r="AK6" s="182">
        <v>0</v>
      </c>
      <c r="AL6" s="182">
        <v>5</v>
      </c>
      <c r="AM6" s="182">
        <v>18</v>
      </c>
      <c r="AN6" s="187">
        <v>23</v>
      </c>
      <c r="AO6" s="75"/>
      <c r="AP6" s="186" t="s">
        <v>489</v>
      </c>
      <c r="AQ6" s="182">
        <v>0.9</v>
      </c>
      <c r="AR6" s="182">
        <v>0.9</v>
      </c>
      <c r="AS6" s="182">
        <v>1</v>
      </c>
      <c r="AT6" s="203">
        <v>0.01</v>
      </c>
      <c r="AU6" s="75"/>
      <c r="AV6" s="354">
        <v>3</v>
      </c>
      <c r="AW6" s="901" t="s">
        <v>443</v>
      </c>
      <c r="AX6" s="902"/>
      <c r="AY6" s="345" t="s">
        <v>444</v>
      </c>
    </row>
    <row r="7" spans="1:51" ht="19.5">
      <c r="A7" s="541" t="s">
        <v>33</v>
      </c>
      <c r="B7" s="709">
        <v>157</v>
      </c>
      <c r="C7" s="695">
        <v>119</v>
      </c>
      <c r="D7" s="695">
        <v>4</v>
      </c>
      <c r="E7" s="695">
        <v>3</v>
      </c>
      <c r="F7" s="695">
        <f t="shared" si="1"/>
        <v>161</v>
      </c>
      <c r="G7" s="695">
        <f t="shared" si="1"/>
        <v>122</v>
      </c>
      <c r="H7" s="696">
        <f t="shared" si="2"/>
        <v>283</v>
      </c>
      <c r="I7" s="702">
        <v>0</v>
      </c>
      <c r="J7" s="693">
        <v>0</v>
      </c>
      <c r="K7" s="693">
        <v>78</v>
      </c>
      <c r="L7" s="693">
        <v>58</v>
      </c>
      <c r="M7" s="693">
        <v>56</v>
      </c>
      <c r="N7" s="693">
        <v>38</v>
      </c>
      <c r="O7" s="693">
        <v>0</v>
      </c>
      <c r="P7" s="693">
        <v>0</v>
      </c>
      <c r="Q7" s="693">
        <v>27</v>
      </c>
      <c r="R7" s="693">
        <v>26</v>
      </c>
      <c r="S7" s="694">
        <f t="shared" si="3"/>
        <v>283</v>
      </c>
      <c r="T7" s="182"/>
      <c r="U7" s="397" t="s">
        <v>1240</v>
      </c>
      <c r="V7" s="187">
        <v>2975</v>
      </c>
      <c r="W7" s="122"/>
      <c r="X7" s="371" t="s">
        <v>70</v>
      </c>
      <c r="Y7" s="494">
        <v>82</v>
      </c>
      <c r="Z7" s="182">
        <v>83</v>
      </c>
      <c r="AA7" s="187">
        <f t="shared" si="0"/>
        <v>165</v>
      </c>
      <c r="AB7" s="75"/>
      <c r="AC7" s="548" t="s">
        <v>34</v>
      </c>
      <c r="AD7" s="494">
        <v>0</v>
      </c>
      <c r="AE7" s="182">
        <v>3</v>
      </c>
      <c r="AF7" s="182">
        <v>0</v>
      </c>
      <c r="AG7" s="182">
        <v>12</v>
      </c>
      <c r="AH7" s="182">
        <v>4</v>
      </c>
      <c r="AI7" s="182">
        <v>19</v>
      </c>
      <c r="AJ7" s="182">
        <v>0</v>
      </c>
      <c r="AK7" s="182">
        <v>0</v>
      </c>
      <c r="AL7" s="182">
        <v>4</v>
      </c>
      <c r="AM7" s="182">
        <v>34</v>
      </c>
      <c r="AN7" s="187">
        <v>38</v>
      </c>
      <c r="AO7" s="75"/>
      <c r="AP7" s="199" t="s">
        <v>490</v>
      </c>
      <c r="AQ7" s="200">
        <v>77</v>
      </c>
      <c r="AR7" s="200">
        <v>79</v>
      </c>
      <c r="AS7" s="200">
        <v>84</v>
      </c>
      <c r="AT7" s="201">
        <v>1</v>
      </c>
      <c r="AU7" s="75"/>
      <c r="AV7" s="354">
        <v>4</v>
      </c>
      <c r="AW7" s="901" t="s">
        <v>445</v>
      </c>
      <c r="AX7" s="902"/>
      <c r="AY7" s="345" t="s">
        <v>446</v>
      </c>
    </row>
    <row r="8" spans="1:51" ht="19.5">
      <c r="A8" s="541" t="s">
        <v>34</v>
      </c>
      <c r="B8" s="709">
        <v>454</v>
      </c>
      <c r="C8" s="695">
        <v>441</v>
      </c>
      <c r="D8" s="695">
        <v>26</v>
      </c>
      <c r="E8" s="695">
        <v>21</v>
      </c>
      <c r="F8" s="695">
        <f t="shared" si="1"/>
        <v>480</v>
      </c>
      <c r="G8" s="695">
        <f t="shared" si="1"/>
        <v>462</v>
      </c>
      <c r="H8" s="696">
        <f t="shared" si="2"/>
        <v>942</v>
      </c>
      <c r="I8" s="702">
        <v>0</v>
      </c>
      <c r="J8" s="693">
        <v>0</v>
      </c>
      <c r="K8" s="693">
        <v>317</v>
      </c>
      <c r="L8" s="693">
        <v>245</v>
      </c>
      <c r="M8" s="693">
        <v>128</v>
      </c>
      <c r="N8" s="693">
        <v>135</v>
      </c>
      <c r="O8" s="693">
        <v>0</v>
      </c>
      <c r="P8" s="693">
        <v>0</v>
      </c>
      <c r="Q8" s="693">
        <v>35</v>
      </c>
      <c r="R8" s="693">
        <v>82</v>
      </c>
      <c r="S8" s="694">
        <f t="shared" si="3"/>
        <v>942</v>
      </c>
      <c r="T8" s="182"/>
      <c r="U8" s="397" t="s">
        <v>114</v>
      </c>
      <c r="V8" s="187">
        <v>887</v>
      </c>
      <c r="W8" s="122"/>
      <c r="X8" s="371" t="s">
        <v>71</v>
      </c>
      <c r="Y8" s="494">
        <v>7</v>
      </c>
      <c r="Z8" s="182">
        <v>16</v>
      </c>
      <c r="AA8" s="187">
        <f t="shared" si="0"/>
        <v>23</v>
      </c>
      <c r="AB8" s="75"/>
      <c r="AC8" s="548" t="s">
        <v>35</v>
      </c>
      <c r="AD8" s="494">
        <v>2</v>
      </c>
      <c r="AE8" s="182">
        <v>9</v>
      </c>
      <c r="AF8" s="182">
        <v>11</v>
      </c>
      <c r="AG8" s="182">
        <v>15</v>
      </c>
      <c r="AH8" s="182">
        <v>7</v>
      </c>
      <c r="AI8" s="182">
        <v>11</v>
      </c>
      <c r="AJ8" s="182">
        <v>3</v>
      </c>
      <c r="AK8" s="182">
        <v>0</v>
      </c>
      <c r="AL8" s="182">
        <v>23</v>
      </c>
      <c r="AM8" s="182">
        <v>35</v>
      </c>
      <c r="AN8" s="187">
        <v>58</v>
      </c>
      <c r="AO8" s="75"/>
      <c r="AP8" s="883" t="s">
        <v>497</v>
      </c>
      <c r="AQ8" s="884"/>
      <c r="AR8" s="884"/>
      <c r="AS8" s="884"/>
      <c r="AT8" s="885"/>
      <c r="AU8" s="202"/>
      <c r="AV8" s="361">
        <v>5</v>
      </c>
      <c r="AW8" s="901" t="s">
        <v>447</v>
      </c>
      <c r="AX8" s="902"/>
      <c r="AY8" s="345" t="s">
        <v>448</v>
      </c>
    </row>
    <row r="9" spans="1:51" ht="19.5">
      <c r="A9" s="541" t="s">
        <v>35</v>
      </c>
      <c r="B9" s="709">
        <v>870</v>
      </c>
      <c r="C9" s="695">
        <v>440</v>
      </c>
      <c r="D9" s="695">
        <v>60</v>
      </c>
      <c r="E9" s="695">
        <v>20</v>
      </c>
      <c r="F9" s="695">
        <f t="shared" si="1"/>
        <v>930</v>
      </c>
      <c r="G9" s="695">
        <f t="shared" si="1"/>
        <v>460</v>
      </c>
      <c r="H9" s="696">
        <f t="shared" si="2"/>
        <v>1390</v>
      </c>
      <c r="I9" s="702">
        <v>0</v>
      </c>
      <c r="J9" s="693">
        <v>0</v>
      </c>
      <c r="K9" s="693">
        <v>529</v>
      </c>
      <c r="L9" s="693">
        <v>290</v>
      </c>
      <c r="M9" s="693">
        <v>290</v>
      </c>
      <c r="N9" s="693">
        <v>105</v>
      </c>
      <c r="O9" s="693">
        <v>0</v>
      </c>
      <c r="P9" s="693">
        <v>0</v>
      </c>
      <c r="Q9" s="693">
        <v>111</v>
      </c>
      <c r="R9" s="693">
        <v>65</v>
      </c>
      <c r="S9" s="694">
        <f t="shared" si="3"/>
        <v>1390</v>
      </c>
      <c r="T9" s="182"/>
      <c r="U9" s="397" t="s">
        <v>487</v>
      </c>
      <c r="V9" s="187">
        <v>3781</v>
      </c>
      <c r="W9" s="122"/>
      <c r="X9" s="371" t="s">
        <v>72</v>
      </c>
      <c r="Y9" s="494">
        <v>15</v>
      </c>
      <c r="Z9" s="182">
        <v>45</v>
      </c>
      <c r="AA9" s="187">
        <f t="shared" si="0"/>
        <v>60</v>
      </c>
      <c r="AB9" s="75"/>
      <c r="AC9" s="548" t="s">
        <v>36</v>
      </c>
      <c r="AD9" s="494">
        <v>6</v>
      </c>
      <c r="AE9" s="182">
        <v>40</v>
      </c>
      <c r="AF9" s="182">
        <v>11</v>
      </c>
      <c r="AG9" s="182">
        <v>19</v>
      </c>
      <c r="AH9" s="182">
        <v>9</v>
      </c>
      <c r="AI9" s="182">
        <v>27</v>
      </c>
      <c r="AJ9" s="182">
        <v>0</v>
      </c>
      <c r="AK9" s="182">
        <v>0</v>
      </c>
      <c r="AL9" s="182">
        <v>26</v>
      </c>
      <c r="AM9" s="182">
        <v>86</v>
      </c>
      <c r="AN9" s="187">
        <v>112</v>
      </c>
      <c r="AO9" s="75"/>
      <c r="AP9" s="390" t="s">
        <v>496</v>
      </c>
      <c r="AQ9" s="886" t="s">
        <v>498</v>
      </c>
      <c r="AR9" s="887"/>
      <c r="AS9" s="886" t="s">
        <v>499</v>
      </c>
      <c r="AT9" s="887"/>
      <c r="AU9" s="202"/>
      <c r="AV9" s="361">
        <v>6</v>
      </c>
      <c r="AW9" s="901" t="s">
        <v>449</v>
      </c>
      <c r="AX9" s="902"/>
      <c r="AY9" s="345" t="s">
        <v>450</v>
      </c>
    </row>
    <row r="10" spans="1:51" ht="19.5">
      <c r="A10" s="541" t="s">
        <v>36</v>
      </c>
      <c r="B10" s="709">
        <v>1092</v>
      </c>
      <c r="C10" s="695">
        <v>608</v>
      </c>
      <c r="D10" s="695">
        <v>5</v>
      </c>
      <c r="E10" s="695">
        <v>3</v>
      </c>
      <c r="F10" s="695">
        <f t="shared" si="1"/>
        <v>1097</v>
      </c>
      <c r="G10" s="695">
        <f t="shared" si="1"/>
        <v>611</v>
      </c>
      <c r="H10" s="696">
        <f t="shared" si="2"/>
        <v>1708</v>
      </c>
      <c r="I10" s="702">
        <v>0</v>
      </c>
      <c r="J10" s="693">
        <v>0</v>
      </c>
      <c r="K10" s="693">
        <v>638</v>
      </c>
      <c r="L10" s="693">
        <v>371</v>
      </c>
      <c r="M10" s="693">
        <v>309</v>
      </c>
      <c r="N10" s="693">
        <v>165</v>
      </c>
      <c r="O10" s="693">
        <v>0</v>
      </c>
      <c r="P10" s="693">
        <v>0</v>
      </c>
      <c r="Q10" s="693">
        <v>150</v>
      </c>
      <c r="R10" s="693">
        <v>75</v>
      </c>
      <c r="S10" s="694">
        <f t="shared" si="3"/>
        <v>1708</v>
      </c>
      <c r="T10" s="182"/>
      <c r="U10" s="234" t="s">
        <v>54</v>
      </c>
      <c r="V10" s="384">
        <f>SUM(V4:V9)</f>
        <v>16420</v>
      </c>
      <c r="W10" s="122"/>
      <c r="X10" s="371" t="s">
        <v>73</v>
      </c>
      <c r="Y10" s="495">
        <v>3</v>
      </c>
      <c r="Z10" s="491">
        <v>26</v>
      </c>
      <c r="AA10" s="492">
        <f t="shared" si="0"/>
        <v>29</v>
      </c>
      <c r="AB10" s="75"/>
      <c r="AC10" s="548" t="s">
        <v>37</v>
      </c>
      <c r="AD10" s="494">
        <v>3</v>
      </c>
      <c r="AE10" s="182">
        <v>27</v>
      </c>
      <c r="AF10" s="182">
        <v>5</v>
      </c>
      <c r="AG10" s="182">
        <v>6</v>
      </c>
      <c r="AH10" s="182">
        <v>5</v>
      </c>
      <c r="AI10" s="182">
        <v>8</v>
      </c>
      <c r="AJ10" s="182">
        <v>0</v>
      </c>
      <c r="AK10" s="182">
        <v>0</v>
      </c>
      <c r="AL10" s="182">
        <v>13</v>
      </c>
      <c r="AM10" s="182">
        <v>41</v>
      </c>
      <c r="AN10" s="187">
        <v>54</v>
      </c>
      <c r="AO10" s="75"/>
      <c r="AP10" s="186" t="s">
        <v>500</v>
      </c>
      <c r="AQ10" s="888">
        <v>0.79</v>
      </c>
      <c r="AR10" s="888"/>
      <c r="AS10" s="888">
        <v>1.96</v>
      </c>
      <c r="AT10" s="890"/>
      <c r="AU10" s="75"/>
      <c r="AV10" s="361">
        <v>7</v>
      </c>
      <c r="AW10" s="901" t="s">
        <v>451</v>
      </c>
      <c r="AX10" s="902"/>
      <c r="AY10" s="345" t="s">
        <v>452</v>
      </c>
    </row>
    <row r="11" spans="1:51" ht="19.5">
      <c r="A11" s="541" t="s">
        <v>37</v>
      </c>
      <c r="B11" s="709">
        <v>237</v>
      </c>
      <c r="C11" s="695">
        <v>293</v>
      </c>
      <c r="D11" s="695">
        <v>17</v>
      </c>
      <c r="E11" s="695">
        <v>15</v>
      </c>
      <c r="F11" s="695">
        <f t="shared" si="1"/>
        <v>254</v>
      </c>
      <c r="G11" s="695">
        <f t="shared" si="1"/>
        <v>308</v>
      </c>
      <c r="H11" s="696">
        <f t="shared" si="2"/>
        <v>562</v>
      </c>
      <c r="I11" s="702">
        <v>0</v>
      </c>
      <c r="J11" s="693">
        <v>0</v>
      </c>
      <c r="K11" s="693">
        <v>0</v>
      </c>
      <c r="L11" s="693">
        <v>0</v>
      </c>
      <c r="M11" s="693">
        <v>22</v>
      </c>
      <c r="N11" s="693">
        <v>9</v>
      </c>
      <c r="O11" s="693">
        <v>157</v>
      </c>
      <c r="P11" s="693">
        <v>184</v>
      </c>
      <c r="Q11" s="693">
        <v>75</v>
      </c>
      <c r="R11" s="693">
        <v>115</v>
      </c>
      <c r="S11" s="694">
        <f t="shared" si="3"/>
        <v>562</v>
      </c>
      <c r="T11" s="182"/>
      <c r="U11" s="182"/>
      <c r="V11" s="182"/>
      <c r="W11" s="122"/>
      <c r="X11" s="188" t="s">
        <v>549</v>
      </c>
      <c r="Y11" s="181">
        <f>SUM(Y5:Y10)</f>
        <v>225</v>
      </c>
      <c r="Z11" s="181">
        <f>SUM(Z5:Z10)</f>
        <v>273</v>
      </c>
      <c r="AA11" s="181">
        <f>SUM(AA5:AA10)</f>
        <v>498</v>
      </c>
      <c r="AB11" s="75"/>
      <c r="AC11" s="548" t="s">
        <v>50</v>
      </c>
      <c r="AD11" s="494">
        <v>1</v>
      </c>
      <c r="AE11" s="182">
        <v>37</v>
      </c>
      <c r="AF11" s="182">
        <v>9</v>
      </c>
      <c r="AG11" s="182">
        <v>26</v>
      </c>
      <c r="AH11" s="182">
        <v>13</v>
      </c>
      <c r="AI11" s="182">
        <v>12</v>
      </c>
      <c r="AJ11" s="182">
        <v>0</v>
      </c>
      <c r="AK11" s="182">
        <v>0</v>
      </c>
      <c r="AL11" s="182">
        <v>23</v>
      </c>
      <c r="AM11" s="182">
        <v>75</v>
      </c>
      <c r="AN11" s="187">
        <v>98</v>
      </c>
      <c r="AO11" s="75"/>
      <c r="AP11" s="199" t="s">
        <v>501</v>
      </c>
      <c r="AQ11" s="889">
        <v>0.03</v>
      </c>
      <c r="AR11" s="889"/>
      <c r="AS11" s="889">
        <v>0.09</v>
      </c>
      <c r="AT11" s="891"/>
      <c r="AU11" s="75"/>
      <c r="AV11" s="361">
        <v>8</v>
      </c>
      <c r="AW11" s="901" t="s">
        <v>453</v>
      </c>
      <c r="AX11" s="902"/>
      <c r="AY11" s="345" t="s">
        <v>454</v>
      </c>
    </row>
    <row r="12" spans="1:51" ht="19.5" customHeight="1">
      <c r="A12" s="541" t="s">
        <v>50</v>
      </c>
      <c r="B12" s="709">
        <v>811</v>
      </c>
      <c r="C12" s="695">
        <v>482</v>
      </c>
      <c r="D12" s="695">
        <v>47</v>
      </c>
      <c r="E12" s="695">
        <v>15</v>
      </c>
      <c r="F12" s="695">
        <f t="shared" si="1"/>
        <v>858</v>
      </c>
      <c r="G12" s="695">
        <f t="shared" si="1"/>
        <v>497</v>
      </c>
      <c r="H12" s="696">
        <f t="shared" si="2"/>
        <v>1355</v>
      </c>
      <c r="I12" s="702">
        <v>0</v>
      </c>
      <c r="J12" s="693">
        <v>0</v>
      </c>
      <c r="K12" s="693">
        <v>510</v>
      </c>
      <c r="L12" s="693">
        <v>278</v>
      </c>
      <c r="M12" s="693">
        <v>214</v>
      </c>
      <c r="N12" s="693">
        <v>124</v>
      </c>
      <c r="O12" s="693">
        <v>0</v>
      </c>
      <c r="P12" s="693">
        <v>0</v>
      </c>
      <c r="Q12" s="693">
        <v>134</v>
      </c>
      <c r="R12" s="693">
        <v>95</v>
      </c>
      <c r="S12" s="694">
        <f t="shared" si="3"/>
        <v>1355</v>
      </c>
      <c r="T12" s="182"/>
      <c r="W12" s="122"/>
      <c r="X12" s="862" t="s">
        <v>550</v>
      </c>
      <c r="Y12" s="863"/>
      <c r="Z12" s="863"/>
      <c r="AA12" s="864"/>
      <c r="AB12" s="75"/>
      <c r="AC12" s="548" t="s">
        <v>38</v>
      </c>
      <c r="AD12" s="494">
        <v>0</v>
      </c>
      <c r="AE12" s="182">
        <v>17</v>
      </c>
      <c r="AF12" s="182">
        <v>2</v>
      </c>
      <c r="AG12" s="182">
        <v>9</v>
      </c>
      <c r="AH12" s="182">
        <v>1</v>
      </c>
      <c r="AI12" s="182">
        <v>6</v>
      </c>
      <c r="AJ12" s="182">
        <v>0</v>
      </c>
      <c r="AK12" s="182">
        <v>0</v>
      </c>
      <c r="AL12" s="182">
        <v>3</v>
      </c>
      <c r="AM12" s="182">
        <v>32</v>
      </c>
      <c r="AN12" s="187">
        <v>35</v>
      </c>
      <c r="AO12" s="75"/>
      <c r="AP12" s="877" t="s">
        <v>555</v>
      </c>
      <c r="AQ12" s="878"/>
      <c r="AR12" s="878"/>
      <c r="AS12" s="878"/>
      <c r="AT12" s="879"/>
      <c r="AU12" s="75"/>
      <c r="AV12" s="361">
        <v>9</v>
      </c>
      <c r="AW12" s="901" t="s">
        <v>455</v>
      </c>
      <c r="AX12" s="902"/>
      <c r="AY12" s="345" t="s">
        <v>456</v>
      </c>
    </row>
    <row r="13" spans="1:51" ht="19.5">
      <c r="A13" s="541" t="s">
        <v>491</v>
      </c>
      <c r="B13" s="709">
        <v>174</v>
      </c>
      <c r="C13" s="695">
        <v>342</v>
      </c>
      <c r="D13" s="695">
        <v>7</v>
      </c>
      <c r="E13" s="695">
        <v>13</v>
      </c>
      <c r="F13" s="695">
        <f t="shared" si="1"/>
        <v>181</v>
      </c>
      <c r="G13" s="695">
        <f t="shared" si="1"/>
        <v>355</v>
      </c>
      <c r="H13" s="696">
        <f t="shared" si="2"/>
        <v>536</v>
      </c>
      <c r="I13" s="702">
        <v>0</v>
      </c>
      <c r="J13" s="693">
        <v>0</v>
      </c>
      <c r="K13" s="693">
        <v>99</v>
      </c>
      <c r="L13" s="693">
        <v>201</v>
      </c>
      <c r="M13" s="693">
        <v>59</v>
      </c>
      <c r="N13" s="693">
        <v>110</v>
      </c>
      <c r="O13" s="693">
        <v>0</v>
      </c>
      <c r="P13" s="693">
        <v>0</v>
      </c>
      <c r="Q13" s="693">
        <v>23</v>
      </c>
      <c r="R13" s="693">
        <v>44</v>
      </c>
      <c r="S13" s="694">
        <f t="shared" si="3"/>
        <v>536</v>
      </c>
      <c r="T13" s="182"/>
      <c r="U13" s="182"/>
      <c r="V13" s="182"/>
      <c r="W13" s="122"/>
      <c r="X13" s="371" t="s">
        <v>68</v>
      </c>
      <c r="Y13" s="496">
        <v>0</v>
      </c>
      <c r="Z13" s="474">
        <v>0</v>
      </c>
      <c r="AA13" s="497">
        <f t="shared" ref="AA13:AA18" si="4">SUM(Y13:Z13)</f>
        <v>0</v>
      </c>
      <c r="AB13" s="75"/>
      <c r="AC13" s="548" t="s">
        <v>39</v>
      </c>
      <c r="AD13" s="494">
        <v>2</v>
      </c>
      <c r="AE13" s="182">
        <v>20</v>
      </c>
      <c r="AF13" s="182">
        <v>0</v>
      </c>
      <c r="AG13" s="182">
        <v>14</v>
      </c>
      <c r="AH13" s="182">
        <v>1</v>
      </c>
      <c r="AI13" s="182">
        <v>6</v>
      </c>
      <c r="AJ13" s="182">
        <v>0</v>
      </c>
      <c r="AK13" s="182">
        <v>0</v>
      </c>
      <c r="AL13" s="182">
        <v>3</v>
      </c>
      <c r="AM13" s="182">
        <v>40</v>
      </c>
      <c r="AN13" s="187">
        <v>43</v>
      </c>
      <c r="AO13" s="75"/>
      <c r="AP13" s="385" t="s">
        <v>495</v>
      </c>
      <c r="AQ13" s="654" t="s">
        <v>58</v>
      </c>
      <c r="AR13" s="654" t="s">
        <v>59</v>
      </c>
      <c r="AS13" s="654" t="s">
        <v>113</v>
      </c>
      <c r="AT13" s="655"/>
      <c r="AU13" s="75"/>
      <c r="AV13" s="361">
        <v>10</v>
      </c>
      <c r="AW13" s="901" t="s">
        <v>457</v>
      </c>
      <c r="AX13" s="902"/>
      <c r="AY13" s="345" t="s">
        <v>458</v>
      </c>
    </row>
    <row r="14" spans="1:51" ht="19.5" customHeight="1">
      <c r="A14" s="541" t="s">
        <v>39</v>
      </c>
      <c r="B14" s="709">
        <v>270</v>
      </c>
      <c r="C14" s="695">
        <v>701</v>
      </c>
      <c r="D14" s="695">
        <v>0</v>
      </c>
      <c r="E14" s="695">
        <v>0</v>
      </c>
      <c r="F14" s="695">
        <f t="shared" si="1"/>
        <v>270</v>
      </c>
      <c r="G14" s="695">
        <f t="shared" si="1"/>
        <v>701</v>
      </c>
      <c r="H14" s="696">
        <f t="shared" si="2"/>
        <v>971</v>
      </c>
      <c r="I14" s="702">
        <v>0</v>
      </c>
      <c r="J14" s="693">
        <v>0</v>
      </c>
      <c r="K14" s="693">
        <v>151</v>
      </c>
      <c r="L14" s="693">
        <v>422</v>
      </c>
      <c r="M14" s="693">
        <v>69</v>
      </c>
      <c r="N14" s="693">
        <v>183</v>
      </c>
      <c r="O14" s="693">
        <v>0</v>
      </c>
      <c r="P14" s="693">
        <v>0</v>
      </c>
      <c r="Q14" s="693">
        <v>50</v>
      </c>
      <c r="R14" s="693">
        <v>96</v>
      </c>
      <c r="S14" s="694">
        <f t="shared" si="3"/>
        <v>971</v>
      </c>
      <c r="T14" s="182"/>
      <c r="U14" s="182"/>
      <c r="V14" s="182"/>
      <c r="W14" s="122"/>
      <c r="X14" s="371" t="s">
        <v>69</v>
      </c>
      <c r="Y14" s="496">
        <v>14</v>
      </c>
      <c r="Z14" s="474">
        <v>13</v>
      </c>
      <c r="AA14" s="497">
        <f t="shared" si="4"/>
        <v>27</v>
      </c>
      <c r="AB14" s="75"/>
      <c r="AC14" s="548" t="s">
        <v>40</v>
      </c>
      <c r="AD14" s="494">
        <v>2</v>
      </c>
      <c r="AE14" s="182">
        <v>12</v>
      </c>
      <c r="AF14" s="182">
        <v>1</v>
      </c>
      <c r="AG14" s="182">
        <v>9</v>
      </c>
      <c r="AH14" s="182">
        <v>0</v>
      </c>
      <c r="AI14" s="182">
        <v>7</v>
      </c>
      <c r="AJ14" s="182">
        <v>0</v>
      </c>
      <c r="AK14" s="182">
        <v>0</v>
      </c>
      <c r="AL14" s="182">
        <v>3</v>
      </c>
      <c r="AM14" s="182">
        <v>28</v>
      </c>
      <c r="AN14" s="187">
        <v>31</v>
      </c>
      <c r="AO14" s="75"/>
      <c r="AP14" s="387" t="s">
        <v>81</v>
      </c>
      <c r="AQ14" s="613">
        <v>30</v>
      </c>
      <c r="AR14" s="613">
        <v>15</v>
      </c>
      <c r="AS14" s="615">
        <v>9</v>
      </c>
      <c r="AT14" s="656"/>
      <c r="AU14" s="75"/>
      <c r="AV14" s="361">
        <v>11</v>
      </c>
      <c r="AW14" s="901" t="s">
        <v>459</v>
      </c>
      <c r="AX14" s="902"/>
      <c r="AY14" s="345" t="s">
        <v>460</v>
      </c>
    </row>
    <row r="15" spans="1:51" ht="19.5">
      <c r="A15" s="541" t="s">
        <v>40</v>
      </c>
      <c r="B15" s="709">
        <v>155</v>
      </c>
      <c r="C15" s="695">
        <v>396</v>
      </c>
      <c r="D15" s="695">
        <v>7</v>
      </c>
      <c r="E15" s="695">
        <v>11</v>
      </c>
      <c r="F15" s="695">
        <f t="shared" si="1"/>
        <v>162</v>
      </c>
      <c r="G15" s="695">
        <f t="shared" si="1"/>
        <v>407</v>
      </c>
      <c r="H15" s="696">
        <f t="shared" si="2"/>
        <v>569</v>
      </c>
      <c r="I15" s="702">
        <v>0</v>
      </c>
      <c r="J15" s="693">
        <v>0</v>
      </c>
      <c r="K15" s="693">
        <v>70</v>
      </c>
      <c r="L15" s="693">
        <v>206</v>
      </c>
      <c r="M15" s="693">
        <v>67</v>
      </c>
      <c r="N15" s="693">
        <v>129</v>
      </c>
      <c r="O15" s="693">
        <v>0</v>
      </c>
      <c r="P15" s="693">
        <v>0</v>
      </c>
      <c r="Q15" s="693">
        <v>25</v>
      </c>
      <c r="R15" s="693">
        <v>72</v>
      </c>
      <c r="S15" s="694">
        <f t="shared" si="3"/>
        <v>569</v>
      </c>
      <c r="T15" s="182"/>
      <c r="U15" s="182"/>
      <c r="V15" s="182"/>
      <c r="W15" s="122"/>
      <c r="X15" s="371" t="s">
        <v>70</v>
      </c>
      <c r="Y15" s="496">
        <v>18</v>
      </c>
      <c r="Z15" s="474">
        <v>15</v>
      </c>
      <c r="AA15" s="497">
        <f t="shared" si="4"/>
        <v>33</v>
      </c>
      <c r="AB15" s="75"/>
      <c r="AC15" s="548" t="s">
        <v>41</v>
      </c>
      <c r="AD15" s="494">
        <v>0</v>
      </c>
      <c r="AE15" s="182">
        <v>14</v>
      </c>
      <c r="AF15" s="182">
        <v>1</v>
      </c>
      <c r="AG15" s="182">
        <v>6</v>
      </c>
      <c r="AH15" s="182">
        <v>1</v>
      </c>
      <c r="AI15" s="182">
        <v>13</v>
      </c>
      <c r="AJ15" s="182">
        <v>0</v>
      </c>
      <c r="AK15" s="182">
        <v>0</v>
      </c>
      <c r="AL15" s="182">
        <v>2</v>
      </c>
      <c r="AM15" s="182">
        <v>33</v>
      </c>
      <c r="AN15" s="187">
        <v>35</v>
      </c>
      <c r="AO15" s="75"/>
      <c r="AP15" s="186" t="s">
        <v>488</v>
      </c>
      <c r="AQ15" s="182">
        <v>29</v>
      </c>
      <c r="AR15" s="182">
        <v>15</v>
      </c>
      <c r="AS15" s="187">
        <v>9</v>
      </c>
      <c r="AT15" s="656"/>
      <c r="AU15" s="75"/>
      <c r="AV15" s="361">
        <v>12</v>
      </c>
      <c r="AW15" s="901" t="s">
        <v>461</v>
      </c>
      <c r="AX15" s="902"/>
      <c r="AY15" s="345" t="s">
        <v>462</v>
      </c>
    </row>
    <row r="16" spans="1:51" ht="19.5">
      <c r="A16" s="541" t="s">
        <v>41</v>
      </c>
      <c r="B16" s="709">
        <v>155</v>
      </c>
      <c r="C16" s="695">
        <v>542</v>
      </c>
      <c r="D16" s="695">
        <v>4</v>
      </c>
      <c r="E16" s="695">
        <v>17</v>
      </c>
      <c r="F16" s="695">
        <f t="shared" si="1"/>
        <v>159</v>
      </c>
      <c r="G16" s="695">
        <f t="shared" si="1"/>
        <v>559</v>
      </c>
      <c r="H16" s="696">
        <f t="shared" si="2"/>
        <v>718</v>
      </c>
      <c r="I16" s="702">
        <v>0</v>
      </c>
      <c r="J16" s="693">
        <v>0</v>
      </c>
      <c r="K16" s="693">
        <v>61</v>
      </c>
      <c r="L16" s="693">
        <v>258</v>
      </c>
      <c r="M16" s="693">
        <v>79</v>
      </c>
      <c r="N16" s="693">
        <v>224</v>
      </c>
      <c r="O16" s="693">
        <v>0</v>
      </c>
      <c r="P16" s="693">
        <v>0</v>
      </c>
      <c r="Q16" s="693">
        <v>19</v>
      </c>
      <c r="R16" s="693">
        <v>77</v>
      </c>
      <c r="S16" s="694">
        <f t="shared" si="3"/>
        <v>718</v>
      </c>
      <c r="T16" s="182"/>
      <c r="U16" s="182"/>
      <c r="V16" s="182"/>
      <c r="W16" s="122"/>
      <c r="X16" s="371" t="s">
        <v>71</v>
      </c>
      <c r="Y16" s="496">
        <v>2</v>
      </c>
      <c r="Z16" s="474">
        <v>5</v>
      </c>
      <c r="AA16" s="497">
        <f t="shared" si="4"/>
        <v>7</v>
      </c>
      <c r="AB16" s="75"/>
      <c r="AC16" s="548" t="s">
        <v>43</v>
      </c>
      <c r="AD16" s="494">
        <v>0</v>
      </c>
      <c r="AE16" s="182">
        <v>1</v>
      </c>
      <c r="AF16" s="182">
        <v>3</v>
      </c>
      <c r="AG16" s="182">
        <v>10</v>
      </c>
      <c r="AH16" s="182">
        <v>4</v>
      </c>
      <c r="AI16" s="182">
        <v>15</v>
      </c>
      <c r="AJ16" s="182">
        <v>0</v>
      </c>
      <c r="AK16" s="182">
        <v>0</v>
      </c>
      <c r="AL16" s="182">
        <v>7</v>
      </c>
      <c r="AM16" s="182">
        <v>26</v>
      </c>
      <c r="AN16" s="187">
        <v>33</v>
      </c>
      <c r="AO16" s="75"/>
      <c r="AP16" s="186" t="s">
        <v>489</v>
      </c>
      <c r="AQ16" s="182">
        <v>28</v>
      </c>
      <c r="AR16" s="182">
        <v>14</v>
      </c>
      <c r="AS16" s="187">
        <v>8</v>
      </c>
      <c r="AT16" s="656"/>
      <c r="AU16" s="75"/>
      <c r="AV16" s="354">
        <v>13</v>
      </c>
      <c r="AW16" s="901" t="s">
        <v>463</v>
      </c>
      <c r="AX16" s="902"/>
      <c r="AY16" s="345" t="s">
        <v>464</v>
      </c>
    </row>
    <row r="17" spans="1:51" ht="19.5">
      <c r="A17" s="541" t="s">
        <v>42</v>
      </c>
      <c r="B17" s="709">
        <v>39</v>
      </c>
      <c r="C17" s="695">
        <v>44</v>
      </c>
      <c r="D17" s="695">
        <v>0</v>
      </c>
      <c r="E17" s="695">
        <v>0</v>
      </c>
      <c r="F17" s="695">
        <f t="shared" si="1"/>
        <v>39</v>
      </c>
      <c r="G17" s="695">
        <f t="shared" si="1"/>
        <v>44</v>
      </c>
      <c r="H17" s="696">
        <f t="shared" si="2"/>
        <v>83</v>
      </c>
      <c r="I17" s="702">
        <v>0</v>
      </c>
      <c r="J17" s="693">
        <v>0</v>
      </c>
      <c r="K17" s="693">
        <v>0</v>
      </c>
      <c r="L17" s="693">
        <v>0</v>
      </c>
      <c r="M17" s="693">
        <v>39</v>
      </c>
      <c r="N17" s="693">
        <v>44</v>
      </c>
      <c r="O17" s="693">
        <v>0</v>
      </c>
      <c r="P17" s="693">
        <v>0</v>
      </c>
      <c r="Q17" s="693">
        <v>0</v>
      </c>
      <c r="R17" s="693">
        <v>0</v>
      </c>
      <c r="S17" s="694">
        <f t="shared" si="3"/>
        <v>83</v>
      </c>
      <c r="T17" s="182"/>
      <c r="U17" s="182"/>
      <c r="V17" s="182"/>
      <c r="W17" s="122"/>
      <c r="X17" s="371" t="s">
        <v>72</v>
      </c>
      <c r="Y17" s="496">
        <v>3</v>
      </c>
      <c r="Z17" s="474">
        <v>4</v>
      </c>
      <c r="AA17" s="497">
        <f t="shared" si="4"/>
        <v>7</v>
      </c>
      <c r="AB17" s="75"/>
      <c r="AC17" s="548" t="s">
        <v>42</v>
      </c>
      <c r="AD17" s="494">
        <v>0</v>
      </c>
      <c r="AE17" s="182">
        <v>2</v>
      </c>
      <c r="AF17" s="182">
        <v>4</v>
      </c>
      <c r="AG17" s="182">
        <v>2</v>
      </c>
      <c r="AH17" s="182">
        <v>1</v>
      </c>
      <c r="AI17" s="182">
        <v>1</v>
      </c>
      <c r="AJ17" s="182">
        <v>0</v>
      </c>
      <c r="AK17" s="182">
        <v>0</v>
      </c>
      <c r="AL17" s="182">
        <v>5</v>
      </c>
      <c r="AM17" s="182">
        <v>5</v>
      </c>
      <c r="AN17" s="187">
        <v>10</v>
      </c>
      <c r="AO17" s="75"/>
      <c r="AP17" s="199" t="s">
        <v>490</v>
      </c>
      <c r="AQ17" s="614">
        <v>2315</v>
      </c>
      <c r="AR17" s="388" t="s">
        <v>496</v>
      </c>
      <c r="AS17" s="389" t="s">
        <v>496</v>
      </c>
      <c r="AT17" s="657"/>
      <c r="AU17" s="75"/>
      <c r="AV17" s="354">
        <v>14</v>
      </c>
      <c r="AW17" s="901" t="s">
        <v>465</v>
      </c>
      <c r="AX17" s="902"/>
      <c r="AY17" s="345" t="s">
        <v>466</v>
      </c>
    </row>
    <row r="18" spans="1:51" ht="19.5">
      <c r="A18" s="541" t="s">
        <v>43</v>
      </c>
      <c r="B18" s="709">
        <v>631</v>
      </c>
      <c r="C18" s="695">
        <v>186</v>
      </c>
      <c r="D18" s="695">
        <v>57</v>
      </c>
      <c r="E18" s="695">
        <v>13</v>
      </c>
      <c r="F18" s="695">
        <f t="shared" si="1"/>
        <v>688</v>
      </c>
      <c r="G18" s="695">
        <f t="shared" si="1"/>
        <v>199</v>
      </c>
      <c r="H18" s="696">
        <f t="shared" si="2"/>
        <v>887</v>
      </c>
      <c r="I18" s="702">
        <v>0</v>
      </c>
      <c r="J18" s="693">
        <v>0</v>
      </c>
      <c r="K18" s="693">
        <v>469</v>
      </c>
      <c r="L18" s="693">
        <v>113</v>
      </c>
      <c r="M18" s="693">
        <v>203</v>
      </c>
      <c r="N18" s="693">
        <v>82</v>
      </c>
      <c r="O18" s="693">
        <v>0</v>
      </c>
      <c r="P18" s="693">
        <v>0</v>
      </c>
      <c r="Q18" s="693">
        <v>16</v>
      </c>
      <c r="R18" s="693">
        <v>4</v>
      </c>
      <c r="S18" s="694">
        <f t="shared" si="3"/>
        <v>887</v>
      </c>
      <c r="T18" s="182"/>
      <c r="U18" s="182"/>
      <c r="V18" s="182"/>
      <c r="W18" s="122"/>
      <c r="X18" s="371" t="s">
        <v>73</v>
      </c>
      <c r="Y18" s="498">
        <v>0</v>
      </c>
      <c r="Z18" s="499">
        <v>1</v>
      </c>
      <c r="AA18" s="500">
        <f t="shared" si="4"/>
        <v>1</v>
      </c>
      <c r="AB18" s="75"/>
      <c r="AC18" s="548" t="s">
        <v>951</v>
      </c>
      <c r="AD18" s="494">
        <v>0</v>
      </c>
      <c r="AE18" s="182">
        <v>0</v>
      </c>
      <c r="AF18" s="182">
        <v>0</v>
      </c>
      <c r="AG18" s="182">
        <v>0</v>
      </c>
      <c r="AH18" s="182">
        <v>0</v>
      </c>
      <c r="AI18" s="182">
        <v>5</v>
      </c>
      <c r="AJ18" s="182">
        <v>0</v>
      </c>
      <c r="AK18" s="182">
        <v>0</v>
      </c>
      <c r="AL18" s="182">
        <v>0</v>
      </c>
      <c r="AM18" s="182">
        <v>5</v>
      </c>
      <c r="AN18" s="187">
        <v>5</v>
      </c>
      <c r="AO18" s="75"/>
      <c r="AP18" s="908" t="s">
        <v>505</v>
      </c>
      <c r="AQ18" s="909"/>
      <c r="AR18" s="909"/>
      <c r="AS18" s="909"/>
      <c r="AT18" s="910"/>
      <c r="AU18" s="75"/>
      <c r="AV18" s="354">
        <v>15</v>
      </c>
      <c r="AW18" s="901" t="s">
        <v>467</v>
      </c>
      <c r="AX18" s="902"/>
      <c r="AY18" s="345" t="s">
        <v>468</v>
      </c>
    </row>
    <row r="19" spans="1:51" ht="19.5">
      <c r="A19" s="541" t="s">
        <v>44</v>
      </c>
      <c r="B19" s="709">
        <v>0</v>
      </c>
      <c r="C19" s="695">
        <v>0</v>
      </c>
      <c r="D19" s="695">
        <v>1067</v>
      </c>
      <c r="E19" s="695">
        <v>1205</v>
      </c>
      <c r="F19" s="695">
        <f t="shared" si="1"/>
        <v>1067</v>
      </c>
      <c r="G19" s="695">
        <f t="shared" si="1"/>
        <v>1205</v>
      </c>
      <c r="H19" s="696">
        <f t="shared" si="2"/>
        <v>2272</v>
      </c>
      <c r="I19" s="702">
        <v>53</v>
      </c>
      <c r="J19" s="693">
        <v>80</v>
      </c>
      <c r="K19" s="693">
        <v>849</v>
      </c>
      <c r="L19" s="693">
        <v>718</v>
      </c>
      <c r="M19" s="693">
        <v>165</v>
      </c>
      <c r="N19" s="693">
        <v>407</v>
      </c>
      <c r="O19" s="693">
        <v>0</v>
      </c>
      <c r="P19" s="693">
        <v>0</v>
      </c>
      <c r="Q19" s="693">
        <v>0</v>
      </c>
      <c r="R19" s="693">
        <v>0</v>
      </c>
      <c r="S19" s="694">
        <f t="shared" si="3"/>
        <v>2272</v>
      </c>
      <c r="T19" s="182"/>
      <c r="U19" s="182"/>
      <c r="V19" s="182"/>
      <c r="W19" s="122"/>
      <c r="X19" s="188" t="s">
        <v>551</v>
      </c>
      <c r="Y19" s="181">
        <f>SUM(Y13:Y18)</f>
        <v>37</v>
      </c>
      <c r="Z19" s="181">
        <f>SUM(Z13:Z18)</f>
        <v>38</v>
      </c>
      <c r="AA19" s="181">
        <f>SUM(AA13:AA18)</f>
        <v>75</v>
      </c>
      <c r="AB19" s="75"/>
      <c r="AC19" s="548" t="s">
        <v>952</v>
      </c>
      <c r="AD19" s="494">
        <v>0</v>
      </c>
      <c r="AE19" s="182">
        <v>0</v>
      </c>
      <c r="AF19" s="182">
        <v>1</v>
      </c>
      <c r="AG19" s="182">
        <v>3</v>
      </c>
      <c r="AH19" s="182">
        <v>0</v>
      </c>
      <c r="AI19" s="182">
        <v>13</v>
      </c>
      <c r="AJ19" s="182">
        <v>0</v>
      </c>
      <c r="AK19" s="182">
        <v>0</v>
      </c>
      <c r="AL19" s="182">
        <v>1</v>
      </c>
      <c r="AM19" s="182">
        <v>16</v>
      </c>
      <c r="AN19" s="187">
        <v>17</v>
      </c>
      <c r="AO19" s="75"/>
      <c r="AP19" s="391" t="s">
        <v>507</v>
      </c>
      <c r="AQ19" s="386" t="s">
        <v>58</v>
      </c>
      <c r="AR19" s="386" t="s">
        <v>59</v>
      </c>
      <c r="AS19" s="386" t="s">
        <v>113</v>
      </c>
      <c r="AT19" s="386" t="s">
        <v>506</v>
      </c>
      <c r="AU19" s="75"/>
      <c r="AV19" s="354">
        <v>16</v>
      </c>
      <c r="AW19" s="901" t="s">
        <v>469</v>
      </c>
      <c r="AX19" s="902"/>
      <c r="AY19" s="345" t="s">
        <v>470</v>
      </c>
    </row>
    <row r="20" spans="1:51" ht="19.5">
      <c r="A20" s="541" t="s">
        <v>435</v>
      </c>
      <c r="B20" s="709">
        <v>0</v>
      </c>
      <c r="C20" s="695">
        <v>0</v>
      </c>
      <c r="D20" s="695">
        <v>636</v>
      </c>
      <c r="E20" s="695">
        <v>873</v>
      </c>
      <c r="F20" s="695">
        <f t="shared" si="1"/>
        <v>636</v>
      </c>
      <c r="G20" s="695">
        <f t="shared" si="1"/>
        <v>873</v>
      </c>
      <c r="H20" s="696">
        <f t="shared" si="2"/>
        <v>1509</v>
      </c>
      <c r="I20" s="702">
        <v>0</v>
      </c>
      <c r="J20" s="693">
        <v>0</v>
      </c>
      <c r="K20" s="693">
        <v>2</v>
      </c>
      <c r="L20" s="693">
        <v>6</v>
      </c>
      <c r="M20" s="693">
        <v>421</v>
      </c>
      <c r="N20" s="693">
        <v>491</v>
      </c>
      <c r="O20" s="693">
        <v>18</v>
      </c>
      <c r="P20" s="693">
        <v>25</v>
      </c>
      <c r="Q20" s="693">
        <v>195</v>
      </c>
      <c r="R20" s="693">
        <v>351</v>
      </c>
      <c r="S20" s="694">
        <f t="shared" si="3"/>
        <v>1509</v>
      </c>
      <c r="T20" s="182"/>
      <c r="U20" s="182"/>
      <c r="V20" s="182"/>
      <c r="W20" s="75"/>
      <c r="X20" s="862" t="s">
        <v>552</v>
      </c>
      <c r="Y20" s="863"/>
      <c r="Z20" s="863"/>
      <c r="AA20" s="864"/>
      <c r="AB20" s="75"/>
      <c r="AC20" s="548" t="s">
        <v>953</v>
      </c>
      <c r="AD20" s="494">
        <v>0</v>
      </c>
      <c r="AE20" s="182">
        <v>0</v>
      </c>
      <c r="AF20" s="182">
        <v>1</v>
      </c>
      <c r="AG20" s="182">
        <v>0</v>
      </c>
      <c r="AH20" s="182">
        <v>5</v>
      </c>
      <c r="AI20" s="182">
        <v>3</v>
      </c>
      <c r="AJ20" s="182">
        <v>0</v>
      </c>
      <c r="AK20" s="182">
        <v>0</v>
      </c>
      <c r="AL20" s="182">
        <v>6</v>
      </c>
      <c r="AM20" s="182">
        <v>3</v>
      </c>
      <c r="AN20" s="187">
        <v>9</v>
      </c>
      <c r="AO20" s="75"/>
      <c r="AP20" s="387" t="s">
        <v>58</v>
      </c>
      <c r="AQ20" s="392">
        <v>1</v>
      </c>
      <c r="AR20" s="392">
        <v>0.57999999999999996</v>
      </c>
      <c r="AS20" s="392">
        <v>0.32</v>
      </c>
      <c r="AT20" s="393">
        <v>1.9</v>
      </c>
      <c r="AU20" s="75"/>
      <c r="AV20" s="354">
        <v>17</v>
      </c>
      <c r="AW20" s="901" t="s">
        <v>471</v>
      </c>
      <c r="AX20" s="902"/>
      <c r="AY20" s="345" t="s">
        <v>472</v>
      </c>
    </row>
    <row r="21" spans="1:51" ht="19.5">
      <c r="A21" s="541" t="s">
        <v>712</v>
      </c>
      <c r="B21" s="709">
        <v>30</v>
      </c>
      <c r="C21" s="695">
        <v>24</v>
      </c>
      <c r="D21" s="695">
        <v>0</v>
      </c>
      <c r="E21" s="695">
        <v>2</v>
      </c>
      <c r="F21" s="695">
        <f t="shared" si="1"/>
        <v>30</v>
      </c>
      <c r="G21" s="695">
        <f t="shared" si="1"/>
        <v>26</v>
      </c>
      <c r="H21" s="696">
        <f t="shared" si="2"/>
        <v>56</v>
      </c>
      <c r="I21" s="702">
        <v>0</v>
      </c>
      <c r="J21" s="693">
        <v>0</v>
      </c>
      <c r="K21" s="693">
        <v>30</v>
      </c>
      <c r="L21" s="693">
        <v>26</v>
      </c>
      <c r="M21" s="693">
        <v>0</v>
      </c>
      <c r="N21" s="693">
        <v>0</v>
      </c>
      <c r="O21" s="693">
        <v>0</v>
      </c>
      <c r="P21" s="693">
        <v>0</v>
      </c>
      <c r="Q21" s="693">
        <v>0</v>
      </c>
      <c r="R21" s="693">
        <v>0</v>
      </c>
      <c r="S21" s="694">
        <f t="shared" si="3"/>
        <v>56</v>
      </c>
      <c r="T21" s="182"/>
      <c r="U21" s="182"/>
      <c r="V21" s="182"/>
      <c r="W21" s="75"/>
      <c r="X21" s="371" t="s">
        <v>68</v>
      </c>
      <c r="Y21" s="494">
        <v>0</v>
      </c>
      <c r="Z21" s="182">
        <v>0</v>
      </c>
      <c r="AA21" s="187">
        <v>0</v>
      </c>
      <c r="AB21" s="75"/>
      <c r="AC21" s="548" t="s">
        <v>954</v>
      </c>
      <c r="AD21" s="494">
        <v>19</v>
      </c>
      <c r="AE21" s="182">
        <v>212</v>
      </c>
      <c r="AF21" s="182">
        <v>60</v>
      </c>
      <c r="AG21" s="182">
        <v>177</v>
      </c>
      <c r="AH21" s="182">
        <v>74</v>
      </c>
      <c r="AI21" s="182">
        <v>178</v>
      </c>
      <c r="AJ21" s="182">
        <v>3</v>
      </c>
      <c r="AK21" s="182">
        <v>0</v>
      </c>
      <c r="AL21" s="182">
        <v>156</v>
      </c>
      <c r="AM21" s="182">
        <v>567</v>
      </c>
      <c r="AN21" s="616">
        <v>723</v>
      </c>
      <c r="AO21" s="75"/>
      <c r="AP21" s="186" t="s">
        <v>59</v>
      </c>
      <c r="AQ21" s="175">
        <v>1.72</v>
      </c>
      <c r="AR21" s="175">
        <v>1</v>
      </c>
      <c r="AS21" s="175">
        <v>0.54</v>
      </c>
      <c r="AT21" s="394">
        <v>3.26</v>
      </c>
      <c r="AU21" s="75"/>
      <c r="AV21" s="354">
        <v>18</v>
      </c>
      <c r="AW21" s="453" t="s">
        <v>473</v>
      </c>
      <c r="AX21" s="454"/>
      <c r="AY21" s="345" t="s">
        <v>474</v>
      </c>
    </row>
    <row r="22" spans="1:51" ht="19.5">
      <c r="A22" s="541" t="s">
        <v>714</v>
      </c>
      <c r="B22" s="709">
        <v>84</v>
      </c>
      <c r="C22" s="695">
        <v>59</v>
      </c>
      <c r="D22" s="695">
        <v>0</v>
      </c>
      <c r="E22" s="695">
        <v>1</v>
      </c>
      <c r="F22" s="695">
        <f t="shared" si="1"/>
        <v>84</v>
      </c>
      <c r="G22" s="695">
        <f t="shared" si="1"/>
        <v>60</v>
      </c>
      <c r="H22" s="696">
        <f t="shared" si="2"/>
        <v>144</v>
      </c>
      <c r="I22" s="702">
        <v>0</v>
      </c>
      <c r="J22" s="693">
        <v>0</v>
      </c>
      <c r="K22" s="693">
        <v>74</v>
      </c>
      <c r="L22" s="693">
        <v>55</v>
      </c>
      <c r="M22" s="693">
        <v>10</v>
      </c>
      <c r="N22" s="693">
        <v>5</v>
      </c>
      <c r="O22" s="693">
        <v>0</v>
      </c>
      <c r="P22" s="693">
        <v>0</v>
      </c>
      <c r="Q22" s="693">
        <v>0</v>
      </c>
      <c r="R22" s="693">
        <v>0</v>
      </c>
      <c r="S22" s="694">
        <f t="shared" si="3"/>
        <v>144</v>
      </c>
      <c r="T22" s="182"/>
      <c r="U22" s="182"/>
      <c r="V22" s="182"/>
      <c r="W22" s="75"/>
      <c r="X22" s="371" t="s">
        <v>69</v>
      </c>
      <c r="Y22" s="494">
        <v>26</v>
      </c>
      <c r="Z22" s="182">
        <v>41</v>
      </c>
      <c r="AA22" s="187">
        <f>Z22+Y22</f>
        <v>67</v>
      </c>
      <c r="AB22" s="75"/>
      <c r="AC22" s="716" t="s">
        <v>74</v>
      </c>
      <c r="AD22" s="894">
        <v>231</v>
      </c>
      <c r="AE22" s="894"/>
      <c r="AF22" s="894">
        <v>237</v>
      </c>
      <c r="AG22" s="894"/>
      <c r="AH22" s="894">
        <v>252</v>
      </c>
      <c r="AI22" s="894"/>
      <c r="AJ22" s="894">
        <v>3</v>
      </c>
      <c r="AK22" s="894"/>
      <c r="AL22" s="894">
        <v>723</v>
      </c>
      <c r="AM22" s="895"/>
      <c r="AN22" s="646"/>
      <c r="AO22" s="75"/>
      <c r="AP22" s="199" t="s">
        <v>113</v>
      </c>
      <c r="AQ22" s="395">
        <v>3.17</v>
      </c>
      <c r="AR22" s="395">
        <v>1.85</v>
      </c>
      <c r="AS22" s="395">
        <v>1</v>
      </c>
      <c r="AT22" s="396">
        <v>6.02</v>
      </c>
      <c r="AU22" s="75"/>
      <c r="AV22" s="354">
        <v>19</v>
      </c>
      <c r="AW22" s="453" t="s">
        <v>475</v>
      </c>
      <c r="AX22" s="454"/>
      <c r="AY22" s="345" t="s">
        <v>476</v>
      </c>
    </row>
    <row r="23" spans="1:51" ht="19.5">
      <c r="A23" s="541" t="s">
        <v>954</v>
      </c>
      <c r="B23" s="710">
        <v>100</v>
      </c>
      <c r="C23" s="711">
        <v>64</v>
      </c>
      <c r="D23" s="711">
        <v>0</v>
      </c>
      <c r="E23" s="711">
        <v>0</v>
      </c>
      <c r="F23" s="711">
        <f t="shared" si="1"/>
        <v>100</v>
      </c>
      <c r="G23" s="711">
        <f t="shared" si="1"/>
        <v>64</v>
      </c>
      <c r="H23" s="712">
        <f t="shared" si="2"/>
        <v>164</v>
      </c>
      <c r="I23" s="703">
        <v>0</v>
      </c>
      <c r="J23" s="704">
        <v>0</v>
      </c>
      <c r="K23" s="704">
        <v>100</v>
      </c>
      <c r="L23" s="704">
        <v>64</v>
      </c>
      <c r="M23" s="704">
        <v>0</v>
      </c>
      <c r="N23" s="704">
        <v>0</v>
      </c>
      <c r="O23" s="704">
        <v>0</v>
      </c>
      <c r="P23" s="704">
        <v>0</v>
      </c>
      <c r="Q23" s="704">
        <v>0</v>
      </c>
      <c r="R23" s="704">
        <v>0</v>
      </c>
      <c r="S23" s="705">
        <f t="shared" si="3"/>
        <v>164</v>
      </c>
      <c r="T23" s="182"/>
      <c r="U23" s="182"/>
      <c r="V23" s="182"/>
      <c r="W23" s="75"/>
      <c r="X23" s="371" t="s">
        <v>70</v>
      </c>
      <c r="Y23" s="494">
        <v>68</v>
      </c>
      <c r="Z23" s="182">
        <v>96</v>
      </c>
      <c r="AA23" s="187">
        <f>Z23+Y23</f>
        <v>164</v>
      </c>
      <c r="AB23" s="75"/>
      <c r="AC23" s="75"/>
      <c r="AD23" s="841"/>
      <c r="AE23" s="841"/>
      <c r="AF23" s="841"/>
      <c r="AG23" s="842"/>
      <c r="AH23" s="841"/>
      <c r="AI23" s="842"/>
      <c r="AJ23" s="842"/>
      <c r="AK23" s="842"/>
      <c r="AL23" s="892"/>
      <c r="AM23" s="893"/>
      <c r="AN23" s="75"/>
      <c r="AO23" s="75"/>
      <c r="AP23" s="130"/>
      <c r="AQ23" s="175"/>
      <c r="AR23" s="175"/>
      <c r="AS23" s="175"/>
      <c r="AT23" s="175"/>
      <c r="AU23" s="75"/>
      <c r="AV23" s="354">
        <v>20</v>
      </c>
      <c r="AW23" s="617" t="s">
        <v>471</v>
      </c>
      <c r="AX23" s="618"/>
      <c r="AY23" s="345" t="s">
        <v>477</v>
      </c>
    </row>
    <row r="24" spans="1:51" s="142" customFormat="1" ht="20.25" customHeight="1">
      <c r="A24" s="180" t="s">
        <v>52</v>
      </c>
      <c r="B24" s="698">
        <f t="shared" ref="B24:S24" si="5">SUM(B5:B23)</f>
        <v>6646</v>
      </c>
      <c r="C24" s="698">
        <f t="shared" si="5"/>
        <v>5503</v>
      </c>
      <c r="D24" s="698">
        <f t="shared" si="5"/>
        <v>2025</v>
      </c>
      <c r="E24" s="698">
        <f t="shared" si="5"/>
        <v>2246</v>
      </c>
      <c r="F24" s="698">
        <f t="shared" si="5"/>
        <v>8671</v>
      </c>
      <c r="G24" s="698">
        <f t="shared" si="5"/>
        <v>7749</v>
      </c>
      <c r="H24" s="698">
        <f t="shared" si="5"/>
        <v>16420</v>
      </c>
      <c r="I24" s="698">
        <f t="shared" si="5"/>
        <v>53</v>
      </c>
      <c r="J24" s="698">
        <f t="shared" si="5"/>
        <v>80</v>
      </c>
      <c r="K24" s="698">
        <f t="shared" si="5"/>
        <v>4860</v>
      </c>
      <c r="L24" s="698">
        <f t="shared" si="5"/>
        <v>3661</v>
      </c>
      <c r="M24" s="698">
        <f t="shared" si="5"/>
        <v>2536</v>
      </c>
      <c r="N24" s="698">
        <f t="shared" si="5"/>
        <v>2503</v>
      </c>
      <c r="O24" s="698">
        <f t="shared" si="5"/>
        <v>175</v>
      </c>
      <c r="P24" s="698">
        <f t="shared" si="5"/>
        <v>209</v>
      </c>
      <c r="Q24" s="698">
        <f t="shared" si="5"/>
        <v>1047</v>
      </c>
      <c r="R24" s="698">
        <f t="shared" si="5"/>
        <v>1296</v>
      </c>
      <c r="S24" s="698">
        <f t="shared" si="5"/>
        <v>16420</v>
      </c>
      <c r="T24" s="373"/>
      <c r="U24" s="373"/>
      <c r="V24" s="373"/>
      <c r="W24" s="142">
        <f>R24+Q24+P24+O24+N24+M24+L24+K24+J24+I24</f>
        <v>16420</v>
      </c>
      <c r="X24" s="371" t="s">
        <v>71</v>
      </c>
      <c r="Y24" s="494">
        <v>11</v>
      </c>
      <c r="Z24" s="182">
        <v>47</v>
      </c>
      <c r="AA24" s="187">
        <f>Z24+Y24</f>
        <v>58</v>
      </c>
      <c r="AC24" s="7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V24" s="354">
        <v>21</v>
      </c>
      <c r="AW24" s="617" t="s">
        <v>478</v>
      </c>
      <c r="AX24" s="618"/>
      <c r="AY24" s="345" t="s">
        <v>479</v>
      </c>
    </row>
    <row r="25" spans="1:51" s="142" customFormat="1" ht="20.25" customHeight="1">
      <c r="A25" s="372"/>
      <c r="B25" s="843">
        <f>B24+C24</f>
        <v>12149</v>
      </c>
      <c r="C25" s="840"/>
      <c r="D25" s="869">
        <f>D24+E24</f>
        <v>4271</v>
      </c>
      <c r="E25" s="870">
        <f>D24+E24</f>
        <v>4271</v>
      </c>
      <c r="F25" s="121"/>
      <c r="G25" s="121"/>
      <c r="H25" s="373"/>
      <c r="I25" s="843">
        <f>I24+J24</f>
        <v>133</v>
      </c>
      <c r="J25" s="840"/>
      <c r="K25" s="839">
        <f>K24+L24</f>
        <v>8521</v>
      </c>
      <c r="L25" s="840"/>
      <c r="M25" s="839">
        <f>M24+N24</f>
        <v>5039</v>
      </c>
      <c r="N25" s="840"/>
      <c r="O25" s="839">
        <f>O24+P24</f>
        <v>384</v>
      </c>
      <c r="P25" s="840"/>
      <c r="Q25" s="839">
        <f>Q24+R24</f>
        <v>2343</v>
      </c>
      <c r="R25" s="840"/>
      <c r="S25" s="621">
        <f t="shared" si="3"/>
        <v>16420</v>
      </c>
      <c r="T25" s="433"/>
      <c r="U25" s="378"/>
      <c r="V25" s="378"/>
      <c r="X25" s="371" t="s">
        <v>72</v>
      </c>
      <c r="Y25" s="494">
        <v>23</v>
      </c>
      <c r="Z25" s="182">
        <v>69</v>
      </c>
      <c r="AA25" s="187">
        <f>Z25+Y25</f>
        <v>92</v>
      </c>
      <c r="AD25" s="646"/>
      <c r="AE25" s="646"/>
      <c r="AF25" s="646"/>
      <c r="AG25" s="646"/>
      <c r="AH25" s="646"/>
      <c r="AI25" s="646"/>
      <c r="AJ25" s="646"/>
      <c r="AK25" s="646"/>
      <c r="AL25" s="646"/>
      <c r="AM25" s="646"/>
      <c r="AN25" s="646"/>
      <c r="AV25" s="354">
        <v>22</v>
      </c>
      <c r="AW25" s="617" t="s">
        <v>480</v>
      </c>
      <c r="AX25" s="618"/>
      <c r="AY25" s="345" t="s">
        <v>778</v>
      </c>
    </row>
    <row r="26" spans="1:51" s="58" customFormat="1" ht="19.5">
      <c r="A26" s="398" t="s">
        <v>65</v>
      </c>
      <c r="B26" s="134"/>
      <c r="C26" s="134"/>
      <c r="D26" s="134"/>
      <c r="E26" s="134"/>
      <c r="F26" s="135"/>
      <c r="G26" s="135"/>
      <c r="H26" s="135"/>
      <c r="I26" s="139"/>
      <c r="J26" s="139"/>
      <c r="K26" s="139"/>
      <c r="L26" s="139"/>
      <c r="M26" s="139"/>
      <c r="N26" s="139"/>
      <c r="O26" s="140"/>
      <c r="P26" s="140"/>
      <c r="Q26" s="141"/>
      <c r="R26" s="141"/>
      <c r="S26" s="141"/>
      <c r="T26" s="141"/>
      <c r="U26" s="141"/>
      <c r="V26" s="141"/>
      <c r="W26" s="135"/>
      <c r="X26" s="371" t="s">
        <v>73</v>
      </c>
      <c r="Y26" s="495">
        <v>0</v>
      </c>
      <c r="Z26" s="491">
        <v>0</v>
      </c>
      <c r="AA26" s="492">
        <f>Z26+Y26</f>
        <v>0</v>
      </c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871" t="s">
        <v>1173</v>
      </c>
      <c r="AQ26" s="872"/>
      <c r="AR26" s="872"/>
      <c r="AS26" s="872"/>
      <c r="AT26" s="873"/>
      <c r="AU26" s="135"/>
      <c r="AV26" s="561">
        <v>23</v>
      </c>
      <c r="AW26" s="504" t="s">
        <v>475</v>
      </c>
      <c r="AX26" s="506"/>
      <c r="AY26" s="362" t="s">
        <v>950</v>
      </c>
    </row>
    <row r="27" spans="1:51" ht="19.5">
      <c r="A27" s="189" t="s">
        <v>44</v>
      </c>
      <c r="B27" s="641">
        <v>0</v>
      </c>
      <c r="C27" s="622">
        <v>0</v>
      </c>
      <c r="D27" s="622">
        <v>53</v>
      </c>
      <c r="E27" s="622">
        <v>80</v>
      </c>
      <c r="F27" s="622">
        <v>53</v>
      </c>
      <c r="G27" s="622">
        <v>80</v>
      </c>
      <c r="H27" s="570">
        <v>133</v>
      </c>
      <c r="I27" s="121"/>
      <c r="J27" s="121"/>
      <c r="K27" s="75"/>
      <c r="L27" s="75"/>
      <c r="M27" s="75"/>
      <c r="N27" s="75" t="s">
        <v>484</v>
      </c>
      <c r="O27" s="75"/>
      <c r="P27" s="75"/>
      <c r="Q27" s="75"/>
      <c r="R27" s="75"/>
      <c r="S27" s="75"/>
      <c r="T27" s="75"/>
      <c r="U27" s="75"/>
      <c r="V27" s="75"/>
      <c r="W27" s="75"/>
      <c r="X27" s="188" t="s">
        <v>553</v>
      </c>
      <c r="Y27" s="181">
        <f>SUM(Y21:Y26)</f>
        <v>128</v>
      </c>
      <c r="Z27" s="181">
        <f>SUM(Z21:Z26)</f>
        <v>253</v>
      </c>
      <c r="AA27" s="181">
        <f>SUM(AA21:AA26)</f>
        <v>381</v>
      </c>
      <c r="AB27" s="75"/>
      <c r="AC27" s="407"/>
      <c r="AD27" s="646"/>
      <c r="AE27" s="646"/>
      <c r="AF27" s="646"/>
      <c r="AG27" s="646"/>
      <c r="AH27" s="646"/>
      <c r="AI27" s="646"/>
      <c r="AJ27" s="646"/>
      <c r="AK27" s="646"/>
      <c r="AL27" s="646"/>
      <c r="AM27" s="646"/>
      <c r="AN27" s="646"/>
      <c r="AO27" s="75"/>
      <c r="AP27" s="874" t="s">
        <v>1242</v>
      </c>
      <c r="AQ27" s="875"/>
      <c r="AR27" s="875"/>
      <c r="AS27" s="875"/>
      <c r="AT27" s="876"/>
      <c r="AU27" s="75"/>
    </row>
    <row r="28" spans="1:51" ht="18.75">
      <c r="A28" s="180" t="s">
        <v>52</v>
      </c>
      <c r="B28" s="637">
        <v>0</v>
      </c>
      <c r="C28" s="642">
        <v>0</v>
      </c>
      <c r="D28" s="642">
        <f>SUM(D27)</f>
        <v>53</v>
      </c>
      <c r="E28" s="642">
        <f>SUM(E27)</f>
        <v>80</v>
      </c>
      <c r="F28" s="642">
        <f>SUM(F27)</f>
        <v>53</v>
      </c>
      <c r="G28" s="642">
        <f>SUM(G27)</f>
        <v>80</v>
      </c>
      <c r="H28" s="384">
        <f>SUM(H27)</f>
        <v>133</v>
      </c>
      <c r="I28" s="121"/>
      <c r="J28" s="121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862" t="s">
        <v>493</v>
      </c>
      <c r="Y28" s="863"/>
      <c r="Z28" s="863"/>
      <c r="AA28" s="864"/>
      <c r="AB28" s="75"/>
      <c r="AC28" s="407"/>
      <c r="AD28" s="647"/>
      <c r="AE28" s="647"/>
      <c r="AF28" s="647"/>
      <c r="AG28" s="647"/>
      <c r="AH28" s="647"/>
      <c r="AI28" s="647"/>
      <c r="AJ28" s="647"/>
      <c r="AK28" s="647"/>
      <c r="AL28" s="647"/>
      <c r="AM28" s="647"/>
      <c r="AN28" s="648"/>
      <c r="AO28" s="75"/>
      <c r="AP28" s="75"/>
      <c r="AQ28" s="75"/>
      <c r="AR28" s="75"/>
      <c r="AS28" s="75"/>
      <c r="AT28" s="75"/>
      <c r="AU28" s="75"/>
    </row>
    <row r="29" spans="1:51" ht="19.5">
      <c r="A29" s="133"/>
      <c r="B29" s="121"/>
      <c r="C29" s="134"/>
      <c r="D29" s="134"/>
      <c r="E29" s="134"/>
      <c r="F29" s="135"/>
      <c r="G29" s="135"/>
      <c r="H29" s="136"/>
      <c r="I29" s="121"/>
      <c r="J29" s="121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376" t="s">
        <v>75</v>
      </c>
      <c r="Y29" s="374">
        <v>225</v>
      </c>
      <c r="Z29" s="374">
        <v>273</v>
      </c>
      <c r="AA29" s="375">
        <f>SUM(Y29:Z29)</f>
        <v>498</v>
      </c>
      <c r="AB29" s="75"/>
      <c r="AC29" s="407"/>
      <c r="AD29" s="647"/>
      <c r="AE29" s="647"/>
      <c r="AF29" s="647"/>
      <c r="AG29" s="647"/>
      <c r="AH29" s="647"/>
      <c r="AI29" s="647"/>
      <c r="AJ29" s="647"/>
      <c r="AK29" s="647"/>
      <c r="AL29" s="647"/>
      <c r="AM29" s="647"/>
      <c r="AN29" s="407"/>
      <c r="AO29" s="75"/>
      <c r="AP29" s="75"/>
      <c r="AQ29" s="75"/>
      <c r="AR29" s="75"/>
      <c r="AS29" s="75"/>
      <c r="AT29" s="75"/>
      <c r="AU29" s="75"/>
    </row>
    <row r="30" spans="1:51" ht="19.5">
      <c r="A30" s="398" t="s">
        <v>56</v>
      </c>
      <c r="B30" s="121"/>
      <c r="C30" s="121"/>
      <c r="D30" s="121"/>
      <c r="E30" s="121"/>
      <c r="F30" s="121"/>
      <c r="G30" s="121"/>
      <c r="H30" s="121"/>
      <c r="I30" s="137"/>
      <c r="J30" s="137"/>
      <c r="K30" s="138"/>
      <c r="L30" s="138"/>
      <c r="M30" s="138"/>
      <c r="N30" s="138"/>
      <c r="O30" s="138"/>
      <c r="P30" s="138"/>
      <c r="Q30" s="138"/>
      <c r="R30" s="75"/>
      <c r="S30" s="75"/>
      <c r="T30" s="75"/>
      <c r="U30" s="75"/>
      <c r="V30" s="75"/>
      <c r="W30" s="75"/>
      <c r="X30" s="376" t="s">
        <v>76</v>
      </c>
      <c r="Y30" s="374">
        <v>37</v>
      </c>
      <c r="Z30" s="374">
        <v>38</v>
      </c>
      <c r="AA30" s="375">
        <f>SUM(Y30:Z30)</f>
        <v>75</v>
      </c>
      <c r="AB30" s="75"/>
      <c r="AC30" s="407"/>
      <c r="AD30" s="647"/>
      <c r="AE30" s="647"/>
      <c r="AF30" s="647"/>
      <c r="AG30" s="647"/>
      <c r="AH30" s="647"/>
      <c r="AI30" s="647"/>
      <c r="AJ30" s="647"/>
      <c r="AK30" s="647"/>
      <c r="AL30" s="647"/>
      <c r="AM30" s="647"/>
      <c r="AN30" s="407"/>
      <c r="AO30" s="75"/>
      <c r="AP30" s="75"/>
      <c r="AQ30" s="75"/>
      <c r="AR30" s="75"/>
      <c r="AS30" s="75"/>
      <c r="AT30" s="75"/>
      <c r="AU30" s="75"/>
      <c r="AV30" s="912"/>
      <c r="AW30" s="912"/>
      <c r="AX30" s="912"/>
    </row>
    <row r="31" spans="1:51" ht="19.5">
      <c r="A31" s="189" t="s">
        <v>31</v>
      </c>
      <c r="B31" s="622">
        <v>413</v>
      </c>
      <c r="C31" s="622">
        <v>109</v>
      </c>
      <c r="D31" s="622">
        <v>45</v>
      </c>
      <c r="E31" s="622">
        <v>12</v>
      </c>
      <c r="F31" s="622">
        <v>458</v>
      </c>
      <c r="G31" s="622">
        <v>121</v>
      </c>
      <c r="H31" s="570">
        <v>579</v>
      </c>
      <c r="I31" s="121"/>
      <c r="J31" s="121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376" t="s">
        <v>77</v>
      </c>
      <c r="Y31" s="374">
        <v>128</v>
      </c>
      <c r="Z31" s="374">
        <v>253</v>
      </c>
      <c r="AA31" s="375">
        <f>SUM(Y31:Z31)</f>
        <v>381</v>
      </c>
      <c r="AB31" s="75"/>
      <c r="AC31" s="407"/>
      <c r="AD31" s="647"/>
      <c r="AE31" s="647"/>
      <c r="AF31" s="647"/>
      <c r="AG31" s="647"/>
      <c r="AH31" s="647"/>
      <c r="AI31" s="647"/>
      <c r="AJ31" s="647"/>
      <c r="AK31" s="647"/>
      <c r="AL31" s="647"/>
      <c r="AM31" s="647"/>
      <c r="AN31" s="407"/>
      <c r="AO31" s="75"/>
      <c r="AP31" s="75"/>
      <c r="AQ31" s="75"/>
      <c r="AR31" s="75"/>
      <c r="AS31" s="75"/>
      <c r="AT31" s="75"/>
      <c r="AU31" s="75"/>
      <c r="AV31" s="912"/>
      <c r="AW31" s="912"/>
      <c r="AX31" s="912"/>
    </row>
    <row r="32" spans="1:51" ht="19.5">
      <c r="A32" s="130" t="s">
        <v>32</v>
      </c>
      <c r="B32" s="542">
        <v>412</v>
      </c>
      <c r="C32" s="542">
        <v>213</v>
      </c>
      <c r="D32" s="542">
        <v>13</v>
      </c>
      <c r="E32" s="542">
        <v>16</v>
      </c>
      <c r="F32" s="542">
        <v>425</v>
      </c>
      <c r="G32" s="542">
        <v>229</v>
      </c>
      <c r="H32" s="543">
        <v>654</v>
      </c>
      <c r="I32" s="121"/>
      <c r="J32" s="121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376" t="s">
        <v>78</v>
      </c>
      <c r="Y32" s="374">
        <v>0</v>
      </c>
      <c r="Z32" s="374">
        <v>1</v>
      </c>
      <c r="AA32" s="375">
        <f>SUM(Y32:Z32)</f>
        <v>1</v>
      </c>
      <c r="AB32" s="75"/>
      <c r="AC32" s="407"/>
      <c r="AD32" s="647"/>
      <c r="AE32" s="647"/>
      <c r="AF32" s="647"/>
      <c r="AG32" s="647"/>
      <c r="AH32" s="647"/>
      <c r="AI32" s="647"/>
      <c r="AJ32" s="647"/>
      <c r="AK32" s="647"/>
      <c r="AL32" s="647"/>
      <c r="AM32" s="647"/>
      <c r="AN32" s="407"/>
      <c r="AO32" s="75"/>
      <c r="AP32" s="75"/>
      <c r="AQ32" s="75"/>
      <c r="AR32" s="75"/>
      <c r="AS32" s="75"/>
      <c r="AT32" s="75"/>
      <c r="AU32" s="75"/>
      <c r="AV32" s="912"/>
      <c r="AW32" s="912"/>
      <c r="AX32" s="912"/>
    </row>
    <row r="33" spans="1:51" ht="19.5" customHeight="1">
      <c r="A33" s="130" t="s">
        <v>33</v>
      </c>
      <c r="B33" s="542">
        <v>74</v>
      </c>
      <c r="C33" s="542">
        <v>55</v>
      </c>
      <c r="D33" s="542">
        <v>4</v>
      </c>
      <c r="E33" s="542">
        <v>3</v>
      </c>
      <c r="F33" s="542">
        <v>78</v>
      </c>
      <c r="G33" s="542">
        <v>58</v>
      </c>
      <c r="H33" s="543">
        <v>136</v>
      </c>
      <c r="I33" s="121" t="s">
        <v>484</v>
      </c>
      <c r="J33" s="121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376" t="s">
        <v>79</v>
      </c>
      <c r="Y33" s="374">
        <v>128</v>
      </c>
      <c r="Z33" s="374">
        <v>334</v>
      </c>
      <c r="AA33" s="375">
        <f>SUM(Y33:Z33)</f>
        <v>462</v>
      </c>
      <c r="AB33" s="75"/>
      <c r="AC33" s="407"/>
      <c r="AD33" s="647"/>
      <c r="AE33" s="647"/>
      <c r="AF33" s="647"/>
      <c r="AG33" s="647"/>
      <c r="AH33" s="647"/>
      <c r="AI33" s="647"/>
      <c r="AJ33" s="647"/>
      <c r="AK33" s="647"/>
      <c r="AL33" s="647"/>
      <c r="AM33" s="647"/>
      <c r="AN33" s="407"/>
      <c r="AO33" s="75"/>
      <c r="AP33" s="75"/>
      <c r="AQ33" s="75"/>
      <c r="AR33" s="75"/>
      <c r="AS33" s="75"/>
      <c r="AT33" s="75"/>
      <c r="AU33" s="75"/>
      <c r="AV33" s="912"/>
      <c r="AW33" s="912"/>
      <c r="AX33" s="912"/>
    </row>
    <row r="34" spans="1:51" ht="19.5">
      <c r="A34" s="130" t="s">
        <v>34</v>
      </c>
      <c r="B34" s="542">
        <v>292</v>
      </c>
      <c r="C34" s="542">
        <v>225</v>
      </c>
      <c r="D34" s="542">
        <v>25</v>
      </c>
      <c r="E34" s="542">
        <v>20</v>
      </c>
      <c r="F34" s="542">
        <v>317</v>
      </c>
      <c r="G34" s="542">
        <v>245</v>
      </c>
      <c r="H34" s="543">
        <v>562</v>
      </c>
      <c r="I34" s="121"/>
      <c r="J34" s="121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188" t="s">
        <v>74</v>
      </c>
      <c r="Y34" s="181">
        <f>SUM(Y29:Y33)</f>
        <v>518</v>
      </c>
      <c r="Z34" s="181">
        <f>SUM(Z29:Z33)</f>
        <v>899</v>
      </c>
      <c r="AA34" s="181">
        <f>SUM(AA29:AA33)</f>
        <v>1417</v>
      </c>
      <c r="AB34" s="75"/>
      <c r="AC34" s="407"/>
      <c r="AD34" s="647"/>
      <c r="AE34" s="647"/>
      <c r="AF34" s="647"/>
      <c r="AG34" s="647"/>
      <c r="AH34" s="647"/>
      <c r="AI34" s="647"/>
      <c r="AJ34" s="647"/>
      <c r="AK34" s="647"/>
      <c r="AL34" s="647"/>
      <c r="AM34" s="647"/>
      <c r="AN34" s="407"/>
      <c r="AO34" s="75"/>
      <c r="AP34" s="75"/>
      <c r="AQ34" s="75"/>
      <c r="AR34" s="75"/>
      <c r="AS34" s="75"/>
      <c r="AT34" s="75"/>
      <c r="AU34" s="75"/>
      <c r="AV34" s="912"/>
      <c r="AW34" s="912"/>
      <c r="AX34" s="912"/>
    </row>
    <row r="35" spans="1:51" ht="19.5">
      <c r="A35" s="130" t="s">
        <v>35</v>
      </c>
      <c r="B35" s="542">
        <v>471</v>
      </c>
      <c r="C35" s="542">
        <v>270</v>
      </c>
      <c r="D35" s="542">
        <v>58</v>
      </c>
      <c r="E35" s="542">
        <v>20</v>
      </c>
      <c r="F35" s="542">
        <v>529</v>
      </c>
      <c r="G35" s="542">
        <v>290</v>
      </c>
      <c r="H35" s="543">
        <v>819</v>
      </c>
      <c r="I35" s="121"/>
      <c r="J35" s="121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AB35" s="75"/>
      <c r="AC35" s="407"/>
      <c r="AD35" s="647"/>
      <c r="AE35" s="647"/>
      <c r="AF35" s="647"/>
      <c r="AG35" s="647"/>
      <c r="AH35" s="647"/>
      <c r="AI35" s="647"/>
      <c r="AJ35" s="647"/>
      <c r="AK35" s="647"/>
      <c r="AL35" s="647"/>
      <c r="AM35" s="647"/>
      <c r="AN35" s="407"/>
      <c r="AO35" s="75"/>
      <c r="AP35" s="75"/>
      <c r="AQ35" s="75"/>
      <c r="AR35" s="75"/>
      <c r="AS35" s="75"/>
      <c r="AT35" s="75"/>
      <c r="AU35" s="75"/>
    </row>
    <row r="36" spans="1:51" ht="19.5">
      <c r="A36" s="130" t="s">
        <v>36</v>
      </c>
      <c r="B36" s="542">
        <v>634</v>
      </c>
      <c r="C36" s="542">
        <v>369</v>
      </c>
      <c r="D36" s="542">
        <v>4</v>
      </c>
      <c r="E36" s="542">
        <v>2</v>
      </c>
      <c r="F36" s="542">
        <v>638</v>
      </c>
      <c r="G36" s="542">
        <v>371</v>
      </c>
      <c r="H36" s="543">
        <v>1009</v>
      </c>
      <c r="I36" s="121"/>
      <c r="J36" s="121"/>
      <c r="O36" s="75"/>
      <c r="P36" s="75"/>
      <c r="Q36" s="75"/>
      <c r="R36" s="75"/>
      <c r="S36" s="75"/>
      <c r="T36" s="75"/>
      <c r="U36" s="75"/>
      <c r="V36" s="75"/>
      <c r="W36" s="75"/>
      <c r="AB36" s="75"/>
      <c r="AC36" s="407"/>
      <c r="AD36" s="647"/>
      <c r="AE36" s="647"/>
      <c r="AF36" s="647"/>
      <c r="AG36" s="647"/>
      <c r="AH36" s="647"/>
      <c r="AI36" s="647"/>
      <c r="AJ36" s="647"/>
      <c r="AK36" s="647"/>
      <c r="AL36" s="647"/>
      <c r="AM36" s="647"/>
      <c r="AN36" s="407"/>
      <c r="AO36" s="75"/>
      <c r="AP36" s="75"/>
      <c r="AQ36" s="75"/>
      <c r="AR36" s="75"/>
      <c r="AS36" s="75"/>
      <c r="AT36" s="75"/>
      <c r="AU36" s="75"/>
    </row>
    <row r="37" spans="1:51" ht="19.5">
      <c r="A37" s="130" t="s">
        <v>37</v>
      </c>
      <c r="B37" s="542">
        <v>0</v>
      </c>
      <c r="C37" s="542">
        <v>0</v>
      </c>
      <c r="D37" s="542">
        <v>0</v>
      </c>
      <c r="E37" s="542">
        <v>0</v>
      </c>
      <c r="F37" s="542">
        <v>0</v>
      </c>
      <c r="G37" s="542">
        <v>0</v>
      </c>
      <c r="H37" s="543">
        <v>0</v>
      </c>
      <c r="I37" s="121"/>
      <c r="J37" s="121"/>
      <c r="O37" s="75"/>
      <c r="P37" s="75"/>
      <c r="Q37" s="75"/>
      <c r="R37" s="75"/>
      <c r="S37" s="75"/>
      <c r="T37" s="75"/>
      <c r="U37" s="75"/>
      <c r="V37" s="75"/>
      <c r="W37" s="75"/>
      <c r="AB37" s="75"/>
      <c r="AC37" s="407"/>
      <c r="AD37" s="647"/>
      <c r="AE37" s="647"/>
      <c r="AF37" s="647"/>
      <c r="AG37" s="647"/>
      <c r="AH37" s="647"/>
      <c r="AI37" s="647"/>
      <c r="AJ37" s="647"/>
      <c r="AK37" s="647"/>
      <c r="AL37" s="647"/>
      <c r="AM37" s="647"/>
      <c r="AN37" s="407"/>
      <c r="AO37" s="75"/>
      <c r="AP37" s="75"/>
      <c r="AQ37" s="75"/>
      <c r="AR37" s="75"/>
      <c r="AS37" s="75"/>
      <c r="AT37" s="75"/>
      <c r="AU37" s="75"/>
    </row>
    <row r="38" spans="1:51" ht="19.5">
      <c r="A38" s="130" t="s">
        <v>50</v>
      </c>
      <c r="B38" s="542">
        <v>475</v>
      </c>
      <c r="C38" s="542">
        <v>269</v>
      </c>
      <c r="D38" s="542">
        <v>35</v>
      </c>
      <c r="E38" s="542">
        <v>9</v>
      </c>
      <c r="F38" s="542">
        <v>510</v>
      </c>
      <c r="G38" s="542">
        <v>278</v>
      </c>
      <c r="H38" s="543">
        <v>788</v>
      </c>
      <c r="I38" s="121"/>
      <c r="J38" s="121"/>
      <c r="O38" s="75"/>
      <c r="P38" s="75"/>
      <c r="Q38" s="75"/>
      <c r="R38" s="75"/>
      <c r="S38" s="75"/>
      <c r="T38" s="75"/>
      <c r="U38" s="75"/>
      <c r="V38" s="75"/>
      <c r="W38" s="75"/>
      <c r="AB38" s="75"/>
      <c r="AC38" s="407"/>
      <c r="AD38" s="647"/>
      <c r="AE38" s="647"/>
      <c r="AF38" s="647"/>
      <c r="AG38" s="647"/>
      <c r="AH38" s="647"/>
      <c r="AI38" s="647"/>
      <c r="AJ38" s="647"/>
      <c r="AK38" s="647"/>
      <c r="AL38" s="647"/>
      <c r="AM38" s="647"/>
      <c r="AN38" s="407"/>
      <c r="AO38" s="75"/>
      <c r="AP38" s="75"/>
      <c r="AQ38" s="75"/>
      <c r="AR38" s="75"/>
      <c r="AS38" s="75"/>
      <c r="AT38" s="75"/>
      <c r="AU38" s="75"/>
    </row>
    <row r="39" spans="1:51" ht="19.5">
      <c r="A39" s="130" t="s">
        <v>38</v>
      </c>
      <c r="B39" s="542">
        <v>92</v>
      </c>
      <c r="C39" s="542">
        <v>188</v>
      </c>
      <c r="D39" s="542">
        <v>7</v>
      </c>
      <c r="E39" s="542">
        <v>13</v>
      </c>
      <c r="F39" s="542">
        <v>99</v>
      </c>
      <c r="G39" s="542">
        <v>201</v>
      </c>
      <c r="H39" s="543">
        <v>300</v>
      </c>
      <c r="I39" s="121"/>
      <c r="J39" s="121"/>
      <c r="O39" s="75"/>
      <c r="P39" s="75"/>
      <c r="Q39" s="75"/>
      <c r="R39" s="75"/>
      <c r="S39" s="75"/>
      <c r="T39" s="75"/>
      <c r="U39" s="75"/>
      <c r="V39" s="75"/>
      <c r="W39" s="75"/>
      <c r="X39" s="857"/>
      <c r="Y39" s="857"/>
      <c r="Z39" s="857"/>
      <c r="AA39" s="857"/>
      <c r="AB39" s="75"/>
      <c r="AC39" s="407"/>
      <c r="AD39" s="647"/>
      <c r="AE39" s="647"/>
      <c r="AF39" s="647"/>
      <c r="AG39" s="647"/>
      <c r="AH39" s="647"/>
      <c r="AI39" s="647"/>
      <c r="AJ39" s="647"/>
      <c r="AK39" s="647"/>
      <c r="AL39" s="647"/>
      <c r="AM39" s="647"/>
      <c r="AN39" s="407"/>
      <c r="AO39" s="75"/>
      <c r="AP39" s="75"/>
      <c r="AQ39" s="75"/>
      <c r="AR39" s="75"/>
      <c r="AS39" s="75"/>
      <c r="AT39" s="75"/>
      <c r="AU39" s="75"/>
    </row>
    <row r="40" spans="1:51" ht="19.5">
      <c r="A40" s="130" t="s">
        <v>39</v>
      </c>
      <c r="B40" s="542">
        <v>151</v>
      </c>
      <c r="C40" s="542">
        <v>422</v>
      </c>
      <c r="D40" s="542">
        <v>0</v>
      </c>
      <c r="E40" s="542">
        <v>0</v>
      </c>
      <c r="F40" s="542">
        <v>151</v>
      </c>
      <c r="G40" s="542">
        <v>422</v>
      </c>
      <c r="H40" s="543">
        <v>573</v>
      </c>
      <c r="I40" s="121"/>
      <c r="J40" s="121"/>
      <c r="O40" s="75"/>
      <c r="P40" s="75"/>
      <c r="Q40" s="75"/>
      <c r="R40" s="75"/>
      <c r="S40" s="75"/>
      <c r="T40" s="75"/>
      <c r="U40" s="75"/>
      <c r="V40" s="75"/>
      <c r="W40" s="75"/>
      <c r="X40" s="476"/>
      <c r="Y40" s="374"/>
      <c r="Z40" s="374"/>
      <c r="AA40" s="374"/>
      <c r="AB40" s="75"/>
      <c r="AC40" s="407"/>
      <c r="AD40" s="647"/>
      <c r="AE40" s="647"/>
      <c r="AF40" s="647"/>
      <c r="AG40" s="647"/>
      <c r="AH40" s="647"/>
      <c r="AI40" s="647"/>
      <c r="AJ40" s="647"/>
      <c r="AK40" s="647"/>
      <c r="AL40" s="647"/>
      <c r="AM40" s="647"/>
      <c r="AN40" s="407"/>
      <c r="AO40" s="75"/>
      <c r="AP40" s="75"/>
      <c r="AQ40" s="75"/>
      <c r="AR40" s="75"/>
      <c r="AS40" s="75"/>
      <c r="AT40" s="75"/>
      <c r="AU40" s="75"/>
    </row>
    <row r="41" spans="1:51" ht="19.5">
      <c r="A41" s="130" t="s">
        <v>40</v>
      </c>
      <c r="B41" s="542">
        <v>63</v>
      </c>
      <c r="C41" s="542">
        <v>195</v>
      </c>
      <c r="D41" s="542">
        <v>7</v>
      </c>
      <c r="E41" s="542">
        <v>11</v>
      </c>
      <c r="F41" s="542">
        <v>70</v>
      </c>
      <c r="G41" s="542">
        <v>206</v>
      </c>
      <c r="H41" s="543">
        <v>276</v>
      </c>
      <c r="I41" s="121"/>
      <c r="J41" s="121"/>
      <c r="O41" s="75"/>
      <c r="P41" s="75"/>
      <c r="Q41" s="75"/>
      <c r="R41" s="75"/>
      <c r="S41" s="75"/>
      <c r="T41" s="75"/>
      <c r="U41" s="75"/>
      <c r="V41" s="75"/>
      <c r="W41" s="75"/>
      <c r="X41" s="476"/>
      <c r="Y41" s="374"/>
      <c r="Z41" s="374"/>
      <c r="AA41" s="374"/>
      <c r="AB41" s="75"/>
      <c r="AC41" s="407"/>
      <c r="AD41" s="647"/>
      <c r="AE41" s="647"/>
      <c r="AF41" s="647"/>
      <c r="AG41" s="647"/>
      <c r="AH41" s="647"/>
      <c r="AI41" s="647"/>
      <c r="AJ41" s="647"/>
      <c r="AK41" s="647"/>
      <c r="AL41" s="647"/>
      <c r="AM41" s="647"/>
      <c r="AN41" s="407"/>
      <c r="AO41" s="75"/>
      <c r="AP41" s="75"/>
      <c r="AQ41" s="75"/>
      <c r="AR41" s="75"/>
      <c r="AS41" s="75"/>
      <c r="AT41" s="75"/>
      <c r="AU41" s="75"/>
    </row>
    <row r="42" spans="1:51" ht="19.5">
      <c r="A42" s="130" t="s">
        <v>41</v>
      </c>
      <c r="B42" s="542">
        <v>57</v>
      </c>
      <c r="C42" s="542">
        <v>241</v>
      </c>
      <c r="D42" s="542">
        <v>4</v>
      </c>
      <c r="E42" s="542">
        <v>17</v>
      </c>
      <c r="F42" s="542">
        <v>61</v>
      </c>
      <c r="G42" s="542">
        <v>258</v>
      </c>
      <c r="H42" s="543">
        <v>319</v>
      </c>
      <c r="I42" s="121"/>
      <c r="J42" s="121"/>
      <c r="O42" s="75"/>
      <c r="P42" s="75"/>
      <c r="Q42" s="75"/>
      <c r="R42" s="75"/>
      <c r="S42" s="75"/>
      <c r="T42" s="75"/>
      <c r="U42" s="75"/>
      <c r="V42" s="75"/>
      <c r="W42" s="75"/>
      <c r="X42" s="476"/>
      <c r="Y42" s="374"/>
      <c r="Z42" s="374"/>
      <c r="AA42" s="374"/>
      <c r="AB42" s="75"/>
      <c r="AC42" s="407"/>
      <c r="AD42" s="647"/>
      <c r="AE42" s="647"/>
      <c r="AF42" s="647"/>
      <c r="AG42" s="647"/>
      <c r="AH42" s="647"/>
      <c r="AI42" s="647"/>
      <c r="AJ42" s="647"/>
      <c r="AK42" s="647"/>
      <c r="AL42" s="647"/>
      <c r="AM42" s="647"/>
      <c r="AN42" s="407"/>
      <c r="AO42" s="75"/>
      <c r="AP42" s="75"/>
      <c r="AQ42" s="75"/>
      <c r="AR42" s="75"/>
      <c r="AS42" s="75"/>
      <c r="AT42" s="75"/>
      <c r="AU42" s="75"/>
    </row>
    <row r="43" spans="1:51" ht="19.5">
      <c r="A43" s="130" t="s">
        <v>42</v>
      </c>
      <c r="B43" s="542">
        <v>0</v>
      </c>
      <c r="C43" s="542">
        <v>0</v>
      </c>
      <c r="D43" s="542">
        <v>0</v>
      </c>
      <c r="E43" s="542">
        <v>0</v>
      </c>
      <c r="F43" s="542">
        <v>0</v>
      </c>
      <c r="G43" s="542">
        <v>0</v>
      </c>
      <c r="H43" s="543">
        <v>0</v>
      </c>
      <c r="I43" s="121"/>
      <c r="J43" s="121"/>
      <c r="O43" s="75"/>
      <c r="P43" s="75"/>
      <c r="Q43" s="75"/>
      <c r="R43" s="75"/>
      <c r="S43" s="75"/>
      <c r="T43" s="75"/>
      <c r="U43" s="75"/>
      <c r="V43" s="75"/>
      <c r="W43" s="75"/>
      <c r="X43" s="476"/>
      <c r="Y43" s="374"/>
      <c r="Z43" s="374"/>
      <c r="AA43" s="374"/>
      <c r="AB43" s="75"/>
      <c r="AC43" s="407"/>
      <c r="AD43" s="647"/>
      <c r="AE43" s="647"/>
      <c r="AF43" s="647"/>
      <c r="AG43" s="647"/>
      <c r="AH43" s="647"/>
      <c r="AI43" s="647"/>
      <c r="AJ43" s="647"/>
      <c r="AK43" s="647"/>
      <c r="AL43" s="647"/>
      <c r="AM43" s="647"/>
      <c r="AN43" s="407"/>
      <c r="AO43" s="75"/>
      <c r="AP43" s="75"/>
      <c r="AQ43" s="75"/>
      <c r="AR43" s="75"/>
      <c r="AS43" s="75"/>
      <c r="AT43" s="75"/>
      <c r="AU43" s="75"/>
    </row>
    <row r="44" spans="1:51" ht="19.5">
      <c r="A44" s="130" t="s">
        <v>43</v>
      </c>
      <c r="B44" s="542">
        <v>412</v>
      </c>
      <c r="C44" s="542">
        <v>100</v>
      </c>
      <c r="D44" s="542">
        <v>57</v>
      </c>
      <c r="E44" s="542">
        <v>13</v>
      </c>
      <c r="F44" s="542">
        <v>469</v>
      </c>
      <c r="G44" s="542">
        <v>113</v>
      </c>
      <c r="H44" s="543">
        <v>582</v>
      </c>
      <c r="I44" s="121"/>
      <c r="J44" s="121"/>
      <c r="O44" s="75"/>
      <c r="P44" s="75"/>
      <c r="Q44" s="75"/>
      <c r="R44" s="75"/>
      <c r="S44" s="75"/>
      <c r="T44" s="75"/>
      <c r="U44" s="75"/>
      <c r="V44" s="75"/>
      <c r="W44" s="75"/>
      <c r="X44" s="476"/>
      <c r="Y44" s="374"/>
      <c r="Z44" s="374"/>
      <c r="AA44" s="374"/>
      <c r="AB44" s="75"/>
      <c r="AC44" s="407"/>
      <c r="AD44" s="647"/>
      <c r="AE44" s="647"/>
      <c r="AF44" s="647"/>
      <c r="AG44" s="647"/>
      <c r="AH44" s="647"/>
      <c r="AI44" s="647"/>
      <c r="AJ44" s="647"/>
      <c r="AK44" s="647"/>
      <c r="AL44" s="647"/>
      <c r="AM44" s="647"/>
      <c r="AN44" s="407"/>
      <c r="AO44" s="75"/>
      <c r="AP44" s="75"/>
      <c r="AQ44" s="75"/>
      <c r="AR44" s="75"/>
      <c r="AS44" s="75"/>
      <c r="AT44" s="75"/>
      <c r="AU44" s="75"/>
    </row>
    <row r="45" spans="1:51" ht="19.5">
      <c r="A45" s="130" t="s">
        <v>44</v>
      </c>
      <c r="B45" s="542">
        <v>0</v>
      </c>
      <c r="C45" s="542">
        <v>0</v>
      </c>
      <c r="D45" s="542">
        <v>849</v>
      </c>
      <c r="E45" s="542">
        <v>718</v>
      </c>
      <c r="F45" s="542">
        <v>849</v>
      </c>
      <c r="G45" s="542">
        <v>718</v>
      </c>
      <c r="H45" s="543">
        <v>1567</v>
      </c>
      <c r="I45" s="121"/>
      <c r="J45" s="121"/>
      <c r="O45" s="75"/>
      <c r="P45" s="75"/>
      <c r="Q45" s="75"/>
      <c r="R45" s="75"/>
      <c r="S45" s="75"/>
      <c r="T45" s="75"/>
      <c r="U45" s="75"/>
      <c r="V45" s="75"/>
      <c r="W45" s="75"/>
      <c r="X45" s="476"/>
      <c r="Y45" s="374"/>
      <c r="Z45" s="374"/>
      <c r="AA45" s="374"/>
      <c r="AB45" s="75"/>
      <c r="AC45" s="407"/>
      <c r="AD45" s="647"/>
      <c r="AE45" s="647"/>
      <c r="AF45" s="647"/>
      <c r="AG45" s="647"/>
      <c r="AH45" s="647"/>
      <c r="AI45" s="647"/>
      <c r="AJ45" s="647"/>
      <c r="AK45" s="647"/>
      <c r="AL45" s="647"/>
      <c r="AM45" s="647"/>
      <c r="AN45" s="407"/>
      <c r="AO45" s="75"/>
      <c r="AP45" s="75"/>
      <c r="AQ45" s="75"/>
      <c r="AR45" s="75"/>
      <c r="AS45" s="75"/>
      <c r="AT45" s="75"/>
      <c r="AU45" s="75"/>
    </row>
    <row r="46" spans="1:51" ht="19.5">
      <c r="A46" s="130" t="s">
        <v>51</v>
      </c>
      <c r="B46" s="542">
        <v>0</v>
      </c>
      <c r="C46" s="542">
        <v>0</v>
      </c>
      <c r="D46" s="542">
        <v>2</v>
      </c>
      <c r="E46" s="542">
        <v>6</v>
      </c>
      <c r="F46" s="542">
        <v>2</v>
      </c>
      <c r="G46" s="542">
        <v>6</v>
      </c>
      <c r="H46" s="543">
        <v>8</v>
      </c>
      <c r="I46" s="121"/>
      <c r="J46" s="121"/>
      <c r="O46" s="75"/>
      <c r="P46" s="75"/>
      <c r="Q46" s="75"/>
      <c r="R46" s="75"/>
      <c r="S46" s="75"/>
      <c r="T46" s="75"/>
      <c r="U46" s="75"/>
      <c r="V46" s="75"/>
      <c r="W46" s="75"/>
      <c r="X46" s="372"/>
      <c r="Y46" s="373"/>
      <c r="Z46" s="373"/>
      <c r="AA46" s="373"/>
      <c r="AB46" s="75"/>
      <c r="AC46" s="407"/>
      <c r="AD46" s="647"/>
      <c r="AE46" s="647"/>
      <c r="AF46" s="647"/>
      <c r="AG46" s="647"/>
      <c r="AH46" s="647"/>
      <c r="AI46" s="647"/>
      <c r="AJ46" s="647"/>
      <c r="AK46" s="647"/>
      <c r="AL46" s="647"/>
      <c r="AM46" s="647"/>
      <c r="AN46" s="407"/>
      <c r="AO46" s="75"/>
      <c r="AP46" s="75"/>
      <c r="AQ46" s="75"/>
      <c r="AR46" s="75"/>
      <c r="AS46" s="75"/>
      <c r="AT46" s="75"/>
      <c r="AU46" s="75"/>
    </row>
    <row r="47" spans="1:51" ht="19.5">
      <c r="A47" s="476" t="s">
        <v>951</v>
      </c>
      <c r="B47" s="542">
        <v>30</v>
      </c>
      <c r="C47" s="542">
        <v>24</v>
      </c>
      <c r="D47" s="542">
        <v>0</v>
      </c>
      <c r="E47" s="542">
        <v>2</v>
      </c>
      <c r="F47" s="542">
        <v>30</v>
      </c>
      <c r="G47" s="542">
        <v>26</v>
      </c>
      <c r="H47" s="543">
        <v>56</v>
      </c>
      <c r="I47" s="121"/>
      <c r="J47" s="121"/>
      <c r="O47" s="75"/>
      <c r="P47" s="75"/>
      <c r="Q47" s="75"/>
      <c r="R47" s="75"/>
      <c r="S47" s="75"/>
      <c r="T47" s="75"/>
      <c r="U47" s="75"/>
      <c r="V47" s="75"/>
      <c r="W47" s="75"/>
      <c r="X47" s="857"/>
      <c r="Y47" s="857"/>
      <c r="Z47" s="857"/>
      <c r="AA47" s="857"/>
      <c r="AB47" s="75"/>
      <c r="AC47" s="407"/>
      <c r="AD47" s="647"/>
      <c r="AE47" s="647"/>
      <c r="AF47" s="647"/>
      <c r="AG47" s="647"/>
      <c r="AH47" s="647"/>
      <c r="AI47" s="647"/>
      <c r="AJ47" s="647"/>
      <c r="AK47" s="647"/>
      <c r="AL47" s="647"/>
      <c r="AM47" s="647"/>
      <c r="AN47" s="407"/>
      <c r="AO47" s="75"/>
      <c r="AP47" s="75"/>
      <c r="AQ47" s="75"/>
      <c r="AR47" s="75"/>
      <c r="AS47" s="75"/>
      <c r="AT47" s="75"/>
      <c r="AU47" s="75"/>
    </row>
    <row r="48" spans="1:51" s="143" customFormat="1" ht="19.5">
      <c r="A48" s="476" t="s">
        <v>952</v>
      </c>
      <c r="B48" s="542">
        <v>74</v>
      </c>
      <c r="C48" s="542">
        <v>54</v>
      </c>
      <c r="D48" s="542">
        <v>0</v>
      </c>
      <c r="E48" s="542">
        <v>1</v>
      </c>
      <c r="F48" s="542">
        <v>74</v>
      </c>
      <c r="G48" s="542">
        <v>55</v>
      </c>
      <c r="H48" s="543">
        <v>129</v>
      </c>
      <c r="I48" s="142"/>
      <c r="J48" s="142"/>
      <c r="O48" s="142"/>
      <c r="P48" s="142"/>
      <c r="Q48" s="142"/>
      <c r="R48" s="142"/>
      <c r="S48" s="75"/>
      <c r="T48" s="75"/>
      <c r="U48" s="75"/>
      <c r="V48" s="75"/>
      <c r="W48" s="75"/>
      <c r="X48" s="476"/>
      <c r="Y48" s="374"/>
      <c r="Z48" s="374"/>
      <c r="AA48" s="374"/>
      <c r="AB48" s="75"/>
      <c r="AC48" s="407"/>
      <c r="AD48" s="646"/>
      <c r="AE48" s="647"/>
      <c r="AF48" s="646"/>
      <c r="AG48" s="647"/>
      <c r="AH48" s="646"/>
      <c r="AI48" s="647"/>
      <c r="AJ48" s="646"/>
      <c r="AK48" s="647"/>
      <c r="AL48" s="647"/>
      <c r="AM48" s="647"/>
      <c r="AN48" s="407"/>
      <c r="AO48" s="138"/>
      <c r="AP48" s="138"/>
      <c r="AQ48" s="138"/>
      <c r="AR48" s="138"/>
      <c r="AS48" s="138"/>
      <c r="AT48" s="138"/>
      <c r="AU48" s="138"/>
      <c r="AV48" s="357"/>
      <c r="AY48" s="363"/>
    </row>
    <row r="49" spans="1:51" ht="19.5">
      <c r="A49" s="476" t="s">
        <v>1170</v>
      </c>
      <c r="B49" s="542">
        <v>100</v>
      </c>
      <c r="C49" s="542">
        <v>64</v>
      </c>
      <c r="D49" s="542">
        <v>0</v>
      </c>
      <c r="E49" s="542">
        <v>0</v>
      </c>
      <c r="F49" s="542">
        <v>100</v>
      </c>
      <c r="G49" s="542">
        <v>64</v>
      </c>
      <c r="H49" s="543">
        <v>164</v>
      </c>
      <c r="I49" s="121"/>
      <c r="J49" s="121"/>
      <c r="O49" s="75"/>
      <c r="P49" s="75"/>
      <c r="Q49" s="75"/>
      <c r="R49" s="75"/>
      <c r="S49" s="75"/>
      <c r="T49" s="75"/>
      <c r="U49" s="75"/>
      <c r="V49" s="75"/>
      <c r="W49" s="75"/>
      <c r="X49" s="476"/>
      <c r="Y49" s="374"/>
      <c r="Z49" s="374"/>
      <c r="AA49" s="374"/>
      <c r="AB49" s="75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75"/>
      <c r="AP49" s="75"/>
      <c r="AQ49" s="75"/>
      <c r="AR49" s="75"/>
      <c r="AS49" s="75"/>
      <c r="AT49" s="75"/>
      <c r="AU49" s="75"/>
    </row>
    <row r="50" spans="1:51" ht="19.5">
      <c r="A50" s="180" t="s">
        <v>52</v>
      </c>
      <c r="B50" s="315">
        <v>3750</v>
      </c>
      <c r="C50" s="315">
        <v>2798</v>
      </c>
      <c r="D50" s="315">
        <v>1110</v>
      </c>
      <c r="E50" s="315">
        <v>863</v>
      </c>
      <c r="F50" s="315">
        <v>4860</v>
      </c>
      <c r="G50" s="315">
        <v>3661</v>
      </c>
      <c r="H50" s="315">
        <v>8521</v>
      </c>
      <c r="I50" s="121"/>
      <c r="J50" s="121"/>
      <c r="O50" s="75"/>
      <c r="P50" s="75"/>
      <c r="Q50" s="75"/>
      <c r="R50" s="75"/>
      <c r="S50" s="75"/>
      <c r="T50" s="75"/>
      <c r="U50" s="75"/>
      <c r="V50" s="75"/>
      <c r="W50" s="75"/>
      <c r="X50" s="476"/>
      <c r="Y50" s="374"/>
      <c r="Z50" s="374"/>
      <c r="AA50" s="374"/>
      <c r="AB50" s="75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75"/>
      <c r="AP50" s="75"/>
      <c r="AQ50" s="75"/>
      <c r="AR50" s="75"/>
      <c r="AS50" s="75"/>
      <c r="AT50" s="75"/>
      <c r="AU50" s="75"/>
    </row>
    <row r="51" spans="1:51" ht="19.5">
      <c r="A51" s="63"/>
      <c r="B51" s="182"/>
      <c r="C51" s="121"/>
      <c r="D51" s="121"/>
      <c r="E51" s="121"/>
      <c r="F51" s="121"/>
      <c r="G51" s="121"/>
      <c r="H51" s="121"/>
      <c r="I51" s="121"/>
      <c r="J51" s="121"/>
      <c r="O51" s="75"/>
      <c r="P51" s="75"/>
      <c r="Q51" s="75"/>
      <c r="R51" s="75"/>
      <c r="S51" s="75"/>
      <c r="T51" s="75"/>
      <c r="U51" s="75"/>
      <c r="V51" s="75"/>
      <c r="W51" s="75"/>
      <c r="X51" s="476"/>
      <c r="Y51" s="374"/>
      <c r="Z51" s="374"/>
      <c r="AA51" s="374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</row>
    <row r="52" spans="1:51" ht="19.5">
      <c r="A52" s="398" t="s">
        <v>63</v>
      </c>
      <c r="B52" s="121"/>
      <c r="C52" s="121"/>
      <c r="D52" s="121"/>
      <c r="E52" s="121"/>
      <c r="F52" s="121"/>
      <c r="G52" s="121"/>
      <c r="H52" s="121"/>
      <c r="I52" s="121"/>
      <c r="J52" s="121"/>
      <c r="O52" s="75"/>
      <c r="P52" s="75"/>
      <c r="Q52" s="75"/>
      <c r="R52" s="75"/>
      <c r="S52" s="75"/>
      <c r="T52" s="75"/>
      <c r="U52" s="75"/>
      <c r="V52" s="75"/>
      <c r="W52" s="75"/>
      <c r="X52" s="476"/>
      <c r="Y52" s="374"/>
      <c r="Z52" s="374"/>
      <c r="AA52" s="374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</row>
    <row r="53" spans="1:51" ht="19.5">
      <c r="A53" s="189" t="s">
        <v>31</v>
      </c>
      <c r="B53" s="622">
        <v>245</v>
      </c>
      <c r="C53" s="622">
        <v>157</v>
      </c>
      <c r="D53" s="622">
        <v>30</v>
      </c>
      <c r="E53" s="622">
        <v>6</v>
      </c>
      <c r="F53" s="622">
        <v>275</v>
      </c>
      <c r="G53" s="622">
        <v>163</v>
      </c>
      <c r="H53" s="570">
        <v>438</v>
      </c>
      <c r="I53" s="121"/>
      <c r="J53" s="121"/>
      <c r="O53" s="75"/>
      <c r="P53" s="75"/>
      <c r="Q53" s="75"/>
      <c r="R53" s="75"/>
      <c r="S53" s="75"/>
      <c r="T53" s="75"/>
      <c r="U53" s="75"/>
      <c r="V53" s="75"/>
      <c r="W53" s="75"/>
      <c r="X53" s="476"/>
      <c r="Y53" s="374"/>
      <c r="Z53" s="374"/>
      <c r="AA53" s="374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</row>
    <row r="54" spans="1:51" ht="19.5">
      <c r="A54" s="130" t="s">
        <v>32</v>
      </c>
      <c r="B54" s="542">
        <v>130</v>
      </c>
      <c r="C54" s="542">
        <v>89</v>
      </c>
      <c r="D54" s="542">
        <v>0</v>
      </c>
      <c r="E54" s="542">
        <v>0</v>
      </c>
      <c r="F54" s="542">
        <v>130</v>
      </c>
      <c r="G54" s="542">
        <v>89</v>
      </c>
      <c r="H54" s="543">
        <v>219</v>
      </c>
      <c r="I54" s="121"/>
      <c r="J54" s="121"/>
      <c r="O54" s="75"/>
      <c r="P54" s="75"/>
      <c r="Q54" s="75"/>
      <c r="R54" s="75"/>
      <c r="S54" s="75"/>
      <c r="T54" s="75"/>
      <c r="U54" s="75"/>
      <c r="V54" s="75"/>
      <c r="W54" s="75"/>
      <c r="X54" s="372"/>
      <c r="Y54" s="373"/>
      <c r="Z54" s="373"/>
      <c r="AA54" s="373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</row>
    <row r="55" spans="1:51" ht="19.5">
      <c r="A55" s="130" t="s">
        <v>33</v>
      </c>
      <c r="B55" s="542">
        <v>56</v>
      </c>
      <c r="C55" s="542">
        <v>38</v>
      </c>
      <c r="D55" s="542">
        <v>0</v>
      </c>
      <c r="E55" s="542">
        <v>0</v>
      </c>
      <c r="F55" s="542">
        <v>56</v>
      </c>
      <c r="G55" s="542">
        <v>38</v>
      </c>
      <c r="H55" s="543">
        <v>94</v>
      </c>
      <c r="I55" s="121"/>
      <c r="J55" s="121"/>
      <c r="O55" s="75"/>
      <c r="P55" s="75"/>
      <c r="Q55" s="75"/>
      <c r="R55" s="75"/>
      <c r="S55" s="75"/>
      <c r="T55" s="75"/>
      <c r="U55" s="75"/>
      <c r="V55" s="75"/>
      <c r="W55" s="75"/>
      <c r="X55" s="143"/>
      <c r="Y55" s="143"/>
      <c r="Z55" s="143"/>
      <c r="AA55" s="143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</row>
    <row r="56" spans="1:51" ht="19.5">
      <c r="A56" s="130" t="s">
        <v>34</v>
      </c>
      <c r="B56" s="542">
        <v>127</v>
      </c>
      <c r="C56" s="542">
        <v>134</v>
      </c>
      <c r="D56" s="542">
        <v>1</v>
      </c>
      <c r="E56" s="542">
        <v>1</v>
      </c>
      <c r="F56" s="542">
        <v>128</v>
      </c>
      <c r="G56" s="542">
        <v>135</v>
      </c>
      <c r="H56" s="543">
        <v>263</v>
      </c>
      <c r="I56" s="121"/>
      <c r="J56" s="121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143"/>
      <c r="Y56" s="143"/>
      <c r="Z56" s="143"/>
      <c r="AA56" s="143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</row>
    <row r="57" spans="1:51" s="36" customFormat="1" ht="19.5">
      <c r="A57" s="130" t="s">
        <v>35</v>
      </c>
      <c r="B57" s="542">
        <v>288</v>
      </c>
      <c r="C57" s="542">
        <v>105</v>
      </c>
      <c r="D57" s="542">
        <v>2</v>
      </c>
      <c r="E57" s="542">
        <v>0</v>
      </c>
      <c r="F57" s="542">
        <v>290</v>
      </c>
      <c r="G57" s="542">
        <v>105</v>
      </c>
      <c r="H57" s="543">
        <v>395</v>
      </c>
      <c r="I57" s="121"/>
      <c r="J57" s="121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58"/>
      <c r="Y57" s="58"/>
      <c r="Z57" s="58"/>
      <c r="AA57" s="58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358"/>
      <c r="AY57" s="364"/>
    </row>
    <row r="58" spans="1:51" s="36" customFormat="1" ht="19.5">
      <c r="A58" s="130" t="s">
        <v>36</v>
      </c>
      <c r="B58" s="542">
        <v>308</v>
      </c>
      <c r="C58" s="542">
        <v>164</v>
      </c>
      <c r="D58" s="542">
        <v>1</v>
      </c>
      <c r="E58" s="542">
        <v>1</v>
      </c>
      <c r="F58" s="542">
        <v>309</v>
      </c>
      <c r="G58" s="542">
        <v>165</v>
      </c>
      <c r="H58" s="543">
        <v>474</v>
      </c>
      <c r="I58" s="121"/>
      <c r="J58" s="121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58"/>
      <c r="Y58" s="58"/>
      <c r="Z58" s="58"/>
      <c r="AA58" s="58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358"/>
      <c r="AY58" s="364"/>
    </row>
    <row r="59" spans="1:51" ht="19.5">
      <c r="A59" s="130" t="s">
        <v>37</v>
      </c>
      <c r="B59" s="542">
        <v>22</v>
      </c>
      <c r="C59" s="542">
        <v>9</v>
      </c>
      <c r="D59" s="542">
        <v>0</v>
      </c>
      <c r="E59" s="542">
        <v>0</v>
      </c>
      <c r="F59" s="542">
        <v>22</v>
      </c>
      <c r="G59" s="542">
        <v>9</v>
      </c>
      <c r="H59" s="543">
        <v>31</v>
      </c>
      <c r="I59" s="121"/>
      <c r="J59" s="121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143"/>
      <c r="Y59" s="143"/>
      <c r="Z59" s="143"/>
      <c r="AA59" s="143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</row>
    <row r="60" spans="1:51" ht="19.5">
      <c r="A60" s="130" t="s">
        <v>50</v>
      </c>
      <c r="B60" s="542">
        <v>202</v>
      </c>
      <c r="C60" s="542">
        <v>118</v>
      </c>
      <c r="D60" s="542">
        <v>12</v>
      </c>
      <c r="E60" s="542">
        <v>6</v>
      </c>
      <c r="F60" s="542">
        <v>214</v>
      </c>
      <c r="G60" s="542">
        <v>124</v>
      </c>
      <c r="H60" s="543">
        <v>338</v>
      </c>
      <c r="I60" s="121"/>
      <c r="J60" s="121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143"/>
      <c r="Y60" s="143"/>
      <c r="Z60" s="143"/>
      <c r="AA60" s="143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</row>
    <row r="61" spans="1:51" ht="19.5">
      <c r="A61" s="130" t="s">
        <v>38</v>
      </c>
      <c r="B61" s="542">
        <v>59</v>
      </c>
      <c r="C61" s="542">
        <v>110</v>
      </c>
      <c r="D61" s="542">
        <v>0</v>
      </c>
      <c r="E61" s="542">
        <v>0</v>
      </c>
      <c r="F61" s="542">
        <v>59</v>
      </c>
      <c r="G61" s="542">
        <v>110</v>
      </c>
      <c r="H61" s="543">
        <v>169</v>
      </c>
      <c r="I61" s="121"/>
      <c r="J61" s="121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143"/>
      <c r="Y61" s="143"/>
      <c r="Z61" s="143"/>
      <c r="AA61" s="143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</row>
    <row r="62" spans="1:51" ht="19.5">
      <c r="A62" s="130" t="s">
        <v>39</v>
      </c>
      <c r="B62" s="542">
        <v>69</v>
      </c>
      <c r="C62" s="542">
        <v>183</v>
      </c>
      <c r="D62" s="542">
        <v>0</v>
      </c>
      <c r="E62" s="542">
        <v>0</v>
      </c>
      <c r="F62" s="542">
        <v>69</v>
      </c>
      <c r="G62" s="542">
        <v>183</v>
      </c>
      <c r="H62" s="543">
        <v>252</v>
      </c>
      <c r="I62" s="121"/>
      <c r="J62" s="121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143"/>
      <c r="Y62" s="143"/>
      <c r="Z62" s="143"/>
      <c r="AA62" s="143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</row>
    <row r="63" spans="1:51" ht="19.5">
      <c r="A63" s="130" t="s">
        <v>40</v>
      </c>
      <c r="B63" s="542">
        <v>67</v>
      </c>
      <c r="C63" s="542">
        <v>129</v>
      </c>
      <c r="D63" s="542">
        <v>0</v>
      </c>
      <c r="E63" s="542">
        <v>0</v>
      </c>
      <c r="F63" s="542">
        <v>67</v>
      </c>
      <c r="G63" s="542">
        <v>129</v>
      </c>
      <c r="H63" s="543">
        <v>196</v>
      </c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143"/>
      <c r="Y63" s="143"/>
      <c r="Z63" s="143"/>
      <c r="AA63" s="143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</row>
    <row r="64" spans="1:51" ht="19.5">
      <c r="A64" s="130" t="s">
        <v>41</v>
      </c>
      <c r="B64" s="542">
        <v>79</v>
      </c>
      <c r="C64" s="542">
        <v>224</v>
      </c>
      <c r="D64" s="542">
        <v>0</v>
      </c>
      <c r="E64" s="542">
        <v>0</v>
      </c>
      <c r="F64" s="542">
        <v>79</v>
      </c>
      <c r="G64" s="542">
        <v>224</v>
      </c>
      <c r="H64" s="543">
        <v>303</v>
      </c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143"/>
      <c r="Y64" s="143"/>
      <c r="Z64" s="143"/>
      <c r="AA64" s="143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</row>
    <row r="65" spans="1:16361" ht="19.5">
      <c r="A65" s="130" t="s">
        <v>42</v>
      </c>
      <c r="B65" s="542">
        <v>39</v>
      </c>
      <c r="C65" s="542">
        <v>44</v>
      </c>
      <c r="D65" s="542">
        <v>0</v>
      </c>
      <c r="E65" s="542">
        <v>0</v>
      </c>
      <c r="F65" s="542">
        <v>39</v>
      </c>
      <c r="G65" s="542">
        <v>44</v>
      </c>
      <c r="H65" s="543">
        <v>83</v>
      </c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143"/>
      <c r="Y65" s="143"/>
      <c r="Z65" s="143"/>
      <c r="AA65" s="143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</row>
    <row r="66" spans="1:16361" ht="19.5">
      <c r="A66" s="130" t="s">
        <v>43</v>
      </c>
      <c r="B66" s="542">
        <v>203</v>
      </c>
      <c r="C66" s="542">
        <v>82</v>
      </c>
      <c r="D66" s="542">
        <v>0</v>
      </c>
      <c r="E66" s="542">
        <v>0</v>
      </c>
      <c r="F66" s="542">
        <v>203</v>
      </c>
      <c r="G66" s="542">
        <v>82</v>
      </c>
      <c r="H66" s="543">
        <v>285</v>
      </c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143"/>
      <c r="Y66" s="143"/>
      <c r="Z66" s="143"/>
      <c r="AA66" s="143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</row>
    <row r="67" spans="1:16361" ht="19.5">
      <c r="A67" s="130" t="s">
        <v>44</v>
      </c>
      <c r="B67" s="542">
        <v>0</v>
      </c>
      <c r="C67" s="542">
        <v>0</v>
      </c>
      <c r="D67" s="542">
        <v>165</v>
      </c>
      <c r="E67" s="542">
        <v>407</v>
      </c>
      <c r="F67" s="542">
        <v>165</v>
      </c>
      <c r="G67" s="542">
        <v>407</v>
      </c>
      <c r="H67" s="543">
        <v>572</v>
      </c>
      <c r="I67" s="123"/>
      <c r="J67" s="123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143"/>
      <c r="Y67" s="143"/>
      <c r="Z67" s="143"/>
      <c r="AA67" s="143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</row>
    <row r="68" spans="1:16361" s="143" customFormat="1" ht="19.5">
      <c r="A68" s="130" t="s">
        <v>51</v>
      </c>
      <c r="B68" s="542">
        <v>0</v>
      </c>
      <c r="C68" s="542">
        <v>0</v>
      </c>
      <c r="D68" s="542">
        <v>421</v>
      </c>
      <c r="E68" s="542">
        <v>491</v>
      </c>
      <c r="F68" s="542">
        <v>421</v>
      </c>
      <c r="G68" s="542">
        <v>491</v>
      </c>
      <c r="H68" s="543">
        <v>912</v>
      </c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359"/>
      <c r="AW68" s="142"/>
      <c r="AX68" s="142"/>
      <c r="AY68" s="365"/>
      <c r="AZ68" s="142"/>
      <c r="BA68" s="142"/>
      <c r="BB68" s="142"/>
      <c r="BC68" s="142"/>
      <c r="BD68" s="142"/>
      <c r="BE68" s="142"/>
      <c r="BF68" s="142"/>
      <c r="BG68" s="142"/>
      <c r="BH68" s="142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42"/>
      <c r="BT68" s="142"/>
      <c r="BU68" s="142"/>
      <c r="BV68" s="142"/>
      <c r="BW68" s="142"/>
      <c r="BX68" s="142"/>
      <c r="BY68" s="142"/>
      <c r="BZ68" s="142"/>
      <c r="CA68" s="142"/>
      <c r="CB68" s="142"/>
      <c r="CC68" s="142"/>
      <c r="CD68" s="142"/>
      <c r="CE68" s="142"/>
      <c r="CF68" s="142"/>
      <c r="CG68" s="142"/>
      <c r="CH68" s="142"/>
      <c r="CI68" s="142"/>
      <c r="CJ68" s="142"/>
      <c r="CK68" s="142"/>
      <c r="CL68" s="142"/>
      <c r="CM68" s="142"/>
      <c r="CN68" s="142"/>
      <c r="CO68" s="142"/>
      <c r="CP68" s="142"/>
      <c r="CQ68" s="142"/>
      <c r="CR68" s="142"/>
      <c r="CS68" s="142"/>
      <c r="CT68" s="142"/>
      <c r="CU68" s="142"/>
      <c r="CV68" s="142"/>
      <c r="CW68" s="142"/>
      <c r="CX68" s="142"/>
      <c r="CY68" s="142"/>
      <c r="CZ68" s="142"/>
      <c r="DA68" s="142"/>
      <c r="DB68" s="142"/>
      <c r="DC68" s="142"/>
      <c r="DD68" s="142"/>
      <c r="DE68" s="142"/>
      <c r="DF68" s="142"/>
      <c r="DG68" s="142"/>
      <c r="DH68" s="142"/>
      <c r="DI68" s="142"/>
      <c r="DJ68" s="142"/>
      <c r="DK68" s="142"/>
      <c r="DL68" s="142"/>
      <c r="DM68" s="142"/>
      <c r="DN68" s="142"/>
      <c r="DO68" s="142"/>
      <c r="DP68" s="142"/>
      <c r="DQ68" s="142"/>
      <c r="DR68" s="142"/>
      <c r="DS68" s="142"/>
      <c r="DT68" s="142"/>
      <c r="DU68" s="142"/>
      <c r="DV68" s="142"/>
      <c r="DW68" s="142"/>
      <c r="DX68" s="142"/>
      <c r="DY68" s="142"/>
      <c r="DZ68" s="142"/>
      <c r="EA68" s="142"/>
      <c r="EB68" s="142"/>
      <c r="EC68" s="142"/>
      <c r="ED68" s="142"/>
      <c r="EE68" s="142"/>
      <c r="EF68" s="142"/>
      <c r="EG68" s="142"/>
      <c r="EH68" s="142"/>
      <c r="EI68" s="142"/>
      <c r="EJ68" s="142"/>
      <c r="EK68" s="142"/>
      <c r="EL68" s="142"/>
      <c r="EM68" s="142"/>
      <c r="EN68" s="142"/>
      <c r="EO68" s="142"/>
      <c r="EP68" s="142"/>
      <c r="EQ68" s="142"/>
      <c r="ER68" s="142"/>
      <c r="ES68" s="142"/>
      <c r="ET68" s="142"/>
      <c r="EU68" s="142"/>
      <c r="EV68" s="142"/>
      <c r="EW68" s="142"/>
      <c r="EX68" s="142"/>
      <c r="EY68" s="142"/>
      <c r="EZ68" s="142"/>
      <c r="FA68" s="142"/>
      <c r="FB68" s="142"/>
      <c r="FC68" s="142"/>
      <c r="FD68" s="142"/>
      <c r="FE68" s="142"/>
      <c r="FF68" s="142"/>
      <c r="FG68" s="142"/>
      <c r="FH68" s="142"/>
      <c r="FI68" s="142"/>
      <c r="FJ68" s="142"/>
      <c r="FK68" s="142"/>
      <c r="FL68" s="142"/>
      <c r="FM68" s="142"/>
      <c r="FN68" s="142"/>
      <c r="FO68" s="142"/>
      <c r="FP68" s="142"/>
      <c r="FQ68" s="142"/>
      <c r="FR68" s="142"/>
      <c r="FS68" s="142"/>
      <c r="FT68" s="142"/>
      <c r="FU68" s="142"/>
      <c r="FV68" s="142"/>
      <c r="FW68" s="142"/>
      <c r="FX68" s="142"/>
      <c r="FY68" s="142"/>
      <c r="FZ68" s="142"/>
      <c r="GA68" s="142"/>
      <c r="GB68" s="142"/>
      <c r="GC68" s="142"/>
      <c r="GD68" s="142"/>
      <c r="GE68" s="142"/>
      <c r="GF68" s="142"/>
      <c r="GG68" s="142"/>
      <c r="GH68" s="142"/>
      <c r="GI68" s="142"/>
      <c r="GJ68" s="142"/>
      <c r="GK68" s="142"/>
      <c r="GL68" s="142"/>
      <c r="GM68" s="142"/>
      <c r="GN68" s="142"/>
      <c r="GO68" s="142"/>
      <c r="GP68" s="142"/>
      <c r="GQ68" s="142"/>
      <c r="GR68" s="142"/>
      <c r="GS68" s="142"/>
      <c r="GT68" s="142"/>
      <c r="GU68" s="142"/>
      <c r="GV68" s="142"/>
      <c r="GW68" s="142"/>
      <c r="GX68" s="142"/>
      <c r="GY68" s="142"/>
      <c r="GZ68" s="142"/>
      <c r="HA68" s="142"/>
      <c r="HB68" s="142"/>
      <c r="HC68" s="142"/>
      <c r="HD68" s="142"/>
      <c r="HE68" s="142"/>
      <c r="HF68" s="142"/>
      <c r="HG68" s="142"/>
      <c r="HH68" s="142"/>
      <c r="HI68" s="142"/>
      <c r="HJ68" s="142"/>
      <c r="HK68" s="142"/>
      <c r="HL68" s="142"/>
      <c r="HM68" s="142"/>
      <c r="HN68" s="142"/>
      <c r="HO68" s="142"/>
      <c r="HP68" s="142"/>
      <c r="HQ68" s="142"/>
      <c r="HR68" s="142"/>
      <c r="HS68" s="142"/>
      <c r="HT68" s="142"/>
      <c r="HU68" s="142"/>
      <c r="HV68" s="142"/>
      <c r="HW68" s="142"/>
      <c r="HX68" s="142"/>
      <c r="HY68" s="142"/>
      <c r="HZ68" s="142"/>
      <c r="IA68" s="142"/>
      <c r="IB68" s="142"/>
      <c r="IC68" s="142"/>
      <c r="ID68" s="142"/>
      <c r="IE68" s="142"/>
      <c r="IF68" s="142"/>
      <c r="IG68" s="142"/>
      <c r="IH68" s="142"/>
      <c r="II68" s="142"/>
      <c r="IJ68" s="142"/>
      <c r="IK68" s="142"/>
      <c r="IL68" s="142"/>
      <c r="IM68" s="142"/>
      <c r="IN68" s="142"/>
      <c r="IO68" s="142"/>
      <c r="IP68" s="142"/>
      <c r="IQ68" s="142"/>
      <c r="IR68" s="142"/>
      <c r="IS68" s="142"/>
      <c r="IT68" s="142"/>
      <c r="IU68" s="142"/>
      <c r="IV68" s="142"/>
      <c r="IW68" s="142"/>
      <c r="IX68" s="142"/>
      <c r="IY68" s="142"/>
      <c r="IZ68" s="142"/>
      <c r="JA68" s="142"/>
      <c r="JB68" s="142"/>
      <c r="JC68" s="142"/>
      <c r="JD68" s="142"/>
      <c r="JE68" s="142"/>
      <c r="JF68" s="142"/>
      <c r="JG68" s="142"/>
      <c r="JH68" s="142"/>
      <c r="JI68" s="142"/>
      <c r="JJ68" s="142"/>
      <c r="JK68" s="142"/>
      <c r="JL68" s="142"/>
      <c r="JM68" s="142"/>
      <c r="JN68" s="142"/>
      <c r="JO68" s="142"/>
      <c r="JP68" s="142"/>
      <c r="JQ68" s="142"/>
      <c r="JR68" s="142"/>
      <c r="JS68" s="142"/>
      <c r="JT68" s="142"/>
      <c r="JU68" s="142"/>
      <c r="JV68" s="142"/>
      <c r="JW68" s="142"/>
      <c r="JX68" s="142"/>
      <c r="JY68" s="142"/>
      <c r="JZ68" s="142"/>
      <c r="KA68" s="142"/>
      <c r="KB68" s="142"/>
      <c r="KC68" s="142"/>
      <c r="KD68" s="142"/>
      <c r="KE68" s="142"/>
      <c r="KF68" s="142"/>
      <c r="KG68" s="142"/>
      <c r="KH68" s="142"/>
      <c r="KI68" s="142"/>
      <c r="KJ68" s="142"/>
      <c r="KK68" s="142"/>
      <c r="KL68" s="142"/>
      <c r="KM68" s="142"/>
      <c r="KN68" s="142"/>
      <c r="KO68" s="142"/>
      <c r="KP68" s="142"/>
      <c r="KQ68" s="142"/>
      <c r="KR68" s="142"/>
      <c r="KS68" s="142"/>
      <c r="KT68" s="142"/>
      <c r="KU68" s="142"/>
      <c r="KV68" s="142"/>
      <c r="KW68" s="142"/>
      <c r="KX68" s="142"/>
      <c r="KY68" s="142"/>
      <c r="KZ68" s="142"/>
      <c r="LA68" s="142"/>
      <c r="LB68" s="142"/>
      <c r="LC68" s="142"/>
      <c r="LD68" s="142"/>
      <c r="LE68" s="142"/>
      <c r="LF68" s="142"/>
      <c r="LG68" s="142"/>
      <c r="LH68" s="142"/>
      <c r="LI68" s="142"/>
      <c r="LJ68" s="142"/>
      <c r="LK68" s="142"/>
      <c r="LL68" s="142"/>
      <c r="LM68" s="142"/>
      <c r="LN68" s="142"/>
      <c r="LO68" s="142"/>
      <c r="LP68" s="142"/>
      <c r="LQ68" s="142"/>
      <c r="LR68" s="142"/>
      <c r="LS68" s="142"/>
      <c r="LT68" s="142"/>
      <c r="LU68" s="142"/>
      <c r="LV68" s="142"/>
      <c r="LW68" s="142"/>
      <c r="LX68" s="142"/>
      <c r="LY68" s="142"/>
      <c r="LZ68" s="142"/>
      <c r="MA68" s="142"/>
      <c r="MB68" s="142"/>
      <c r="MC68" s="142"/>
      <c r="MD68" s="142"/>
      <c r="ME68" s="142"/>
      <c r="MF68" s="142"/>
      <c r="MG68" s="142"/>
      <c r="MH68" s="142"/>
      <c r="MI68" s="142"/>
      <c r="MJ68" s="142"/>
      <c r="MK68" s="142"/>
      <c r="ML68" s="142"/>
      <c r="MM68" s="142"/>
      <c r="MN68" s="142"/>
      <c r="MO68" s="142"/>
      <c r="MP68" s="142"/>
      <c r="MQ68" s="142"/>
      <c r="MR68" s="142"/>
      <c r="MS68" s="142"/>
      <c r="MT68" s="142"/>
      <c r="MU68" s="142"/>
      <c r="MV68" s="142"/>
      <c r="MW68" s="142"/>
      <c r="MX68" s="142"/>
      <c r="MY68" s="142"/>
      <c r="MZ68" s="142"/>
      <c r="NA68" s="142"/>
      <c r="NB68" s="142"/>
      <c r="NC68" s="142"/>
      <c r="ND68" s="142"/>
      <c r="NE68" s="142"/>
      <c r="NF68" s="142"/>
      <c r="NG68" s="142"/>
      <c r="NH68" s="142"/>
      <c r="NI68" s="142"/>
      <c r="NJ68" s="142"/>
      <c r="NK68" s="142"/>
      <c r="NL68" s="142"/>
      <c r="NM68" s="142"/>
      <c r="NN68" s="142"/>
      <c r="NO68" s="142"/>
      <c r="NP68" s="142"/>
      <c r="NQ68" s="142"/>
      <c r="NR68" s="142"/>
      <c r="NS68" s="142"/>
      <c r="NT68" s="142"/>
      <c r="NU68" s="142"/>
      <c r="NV68" s="142"/>
      <c r="NW68" s="142"/>
      <c r="NX68" s="142"/>
      <c r="NY68" s="142"/>
      <c r="NZ68" s="142"/>
      <c r="OA68" s="142"/>
      <c r="OB68" s="142"/>
      <c r="OC68" s="142"/>
      <c r="OD68" s="142"/>
      <c r="OE68" s="142"/>
      <c r="OF68" s="142"/>
      <c r="OG68" s="142"/>
      <c r="OH68" s="142"/>
      <c r="OI68" s="142"/>
      <c r="OJ68" s="142"/>
      <c r="OK68" s="142"/>
      <c r="OL68" s="142"/>
      <c r="OM68" s="142"/>
      <c r="ON68" s="142"/>
      <c r="OO68" s="142"/>
      <c r="OP68" s="142"/>
      <c r="OQ68" s="142"/>
      <c r="OR68" s="142"/>
      <c r="OS68" s="142"/>
      <c r="OT68" s="142"/>
      <c r="OU68" s="142"/>
      <c r="OV68" s="142"/>
      <c r="OW68" s="142"/>
      <c r="OX68" s="142"/>
      <c r="OY68" s="142"/>
      <c r="OZ68" s="142"/>
      <c r="PA68" s="142"/>
      <c r="PB68" s="142"/>
      <c r="PC68" s="142"/>
      <c r="PD68" s="142"/>
      <c r="PE68" s="142"/>
      <c r="PF68" s="142"/>
      <c r="PG68" s="142"/>
      <c r="PH68" s="142"/>
      <c r="PI68" s="142"/>
      <c r="PJ68" s="142"/>
      <c r="PK68" s="142"/>
      <c r="PL68" s="142"/>
      <c r="PM68" s="142"/>
      <c r="PN68" s="142"/>
      <c r="PO68" s="142"/>
      <c r="PP68" s="142"/>
      <c r="PQ68" s="142"/>
      <c r="PR68" s="142"/>
      <c r="PS68" s="142"/>
      <c r="PT68" s="142"/>
      <c r="PU68" s="142"/>
      <c r="PV68" s="142"/>
      <c r="PW68" s="142"/>
      <c r="PX68" s="142"/>
      <c r="PY68" s="142"/>
      <c r="PZ68" s="142"/>
      <c r="QA68" s="142"/>
      <c r="QB68" s="142"/>
      <c r="QC68" s="142"/>
      <c r="QD68" s="142"/>
      <c r="QE68" s="142"/>
      <c r="QF68" s="142"/>
      <c r="QG68" s="142"/>
      <c r="QH68" s="142"/>
      <c r="QI68" s="142"/>
      <c r="QJ68" s="142"/>
      <c r="QK68" s="142"/>
      <c r="QL68" s="142"/>
      <c r="QM68" s="142"/>
      <c r="QN68" s="142"/>
      <c r="QO68" s="142"/>
      <c r="QP68" s="142"/>
      <c r="QQ68" s="142"/>
      <c r="QR68" s="142"/>
      <c r="QS68" s="142"/>
      <c r="QT68" s="142"/>
      <c r="QU68" s="142"/>
      <c r="QV68" s="142"/>
      <c r="QW68" s="142"/>
      <c r="QX68" s="142"/>
      <c r="QY68" s="142"/>
      <c r="QZ68" s="142"/>
      <c r="RA68" s="142"/>
      <c r="RB68" s="142"/>
      <c r="RC68" s="142"/>
      <c r="RD68" s="142"/>
      <c r="RE68" s="142"/>
      <c r="RF68" s="142"/>
      <c r="RG68" s="142"/>
      <c r="RH68" s="142"/>
      <c r="RI68" s="142"/>
      <c r="RJ68" s="142"/>
      <c r="RK68" s="142"/>
      <c r="RL68" s="142"/>
      <c r="RM68" s="142"/>
      <c r="RN68" s="142"/>
      <c r="RO68" s="142"/>
      <c r="RP68" s="142"/>
      <c r="RQ68" s="142"/>
      <c r="RR68" s="142"/>
      <c r="RS68" s="142"/>
      <c r="RT68" s="142"/>
      <c r="RU68" s="142"/>
      <c r="RV68" s="142"/>
      <c r="RW68" s="142"/>
      <c r="RX68" s="142"/>
      <c r="RY68" s="142"/>
      <c r="RZ68" s="142"/>
      <c r="SA68" s="142"/>
      <c r="SB68" s="142"/>
      <c r="SC68" s="142"/>
      <c r="SD68" s="142"/>
      <c r="SE68" s="142"/>
      <c r="SF68" s="142"/>
      <c r="SG68" s="142"/>
      <c r="SH68" s="142"/>
      <c r="SI68" s="142"/>
      <c r="SJ68" s="142"/>
      <c r="SK68" s="142"/>
      <c r="SL68" s="142"/>
      <c r="SM68" s="142"/>
      <c r="SN68" s="142"/>
      <c r="SO68" s="142"/>
      <c r="SP68" s="142"/>
      <c r="SQ68" s="142"/>
      <c r="SR68" s="142"/>
      <c r="SS68" s="142"/>
      <c r="ST68" s="142"/>
      <c r="SU68" s="142"/>
      <c r="SV68" s="142"/>
      <c r="SW68" s="142"/>
      <c r="SX68" s="142"/>
      <c r="SY68" s="142"/>
      <c r="SZ68" s="142"/>
      <c r="TA68" s="142"/>
      <c r="TB68" s="142"/>
      <c r="TC68" s="142"/>
      <c r="TD68" s="142"/>
      <c r="TE68" s="142"/>
      <c r="TF68" s="142"/>
      <c r="TG68" s="142"/>
      <c r="TH68" s="142"/>
      <c r="TI68" s="142"/>
      <c r="TJ68" s="142"/>
      <c r="TK68" s="142"/>
      <c r="TL68" s="142"/>
      <c r="TM68" s="142"/>
      <c r="TN68" s="142"/>
      <c r="TO68" s="142"/>
      <c r="TP68" s="142"/>
      <c r="TQ68" s="142"/>
      <c r="TR68" s="142"/>
      <c r="TS68" s="142"/>
      <c r="TT68" s="142"/>
      <c r="TU68" s="142"/>
      <c r="TV68" s="142"/>
      <c r="TW68" s="142"/>
      <c r="TX68" s="142"/>
      <c r="TY68" s="142"/>
      <c r="TZ68" s="142"/>
      <c r="UA68" s="142"/>
      <c r="UB68" s="142"/>
      <c r="UC68" s="142"/>
      <c r="UD68" s="142"/>
      <c r="UE68" s="142"/>
      <c r="UF68" s="142"/>
      <c r="UG68" s="142"/>
      <c r="UH68" s="142"/>
      <c r="UI68" s="142"/>
      <c r="UJ68" s="142"/>
      <c r="UK68" s="142"/>
      <c r="UL68" s="142"/>
      <c r="UM68" s="142"/>
      <c r="UN68" s="142"/>
      <c r="UO68" s="142"/>
      <c r="UP68" s="142"/>
      <c r="UQ68" s="142"/>
      <c r="UR68" s="142"/>
      <c r="US68" s="142"/>
      <c r="UT68" s="142"/>
      <c r="UU68" s="142"/>
      <c r="UV68" s="142"/>
      <c r="UW68" s="142"/>
      <c r="UX68" s="142"/>
      <c r="UY68" s="142"/>
      <c r="UZ68" s="142"/>
      <c r="VA68" s="142"/>
      <c r="VB68" s="142"/>
      <c r="VC68" s="142"/>
      <c r="VD68" s="142"/>
      <c r="VE68" s="142"/>
      <c r="VF68" s="142"/>
      <c r="VG68" s="142"/>
      <c r="VH68" s="142"/>
      <c r="VI68" s="142"/>
      <c r="VJ68" s="142"/>
      <c r="VK68" s="142"/>
      <c r="VL68" s="142"/>
      <c r="VM68" s="142"/>
      <c r="VN68" s="142"/>
      <c r="VO68" s="142"/>
      <c r="VP68" s="142"/>
      <c r="VQ68" s="142"/>
      <c r="VR68" s="142"/>
      <c r="VS68" s="142"/>
      <c r="VT68" s="142"/>
      <c r="VU68" s="142"/>
      <c r="VV68" s="142"/>
      <c r="VW68" s="142"/>
      <c r="VX68" s="142"/>
      <c r="VY68" s="142"/>
      <c r="VZ68" s="142"/>
      <c r="WA68" s="142"/>
      <c r="WB68" s="142"/>
      <c r="WC68" s="142"/>
      <c r="WD68" s="142"/>
      <c r="WE68" s="142"/>
      <c r="WF68" s="142"/>
      <c r="WG68" s="142"/>
      <c r="WH68" s="142"/>
      <c r="WI68" s="142"/>
      <c r="WJ68" s="142"/>
      <c r="WK68" s="142"/>
      <c r="WL68" s="142"/>
      <c r="WM68" s="142"/>
      <c r="WN68" s="142"/>
      <c r="WO68" s="142"/>
      <c r="WP68" s="142"/>
      <c r="WQ68" s="142"/>
      <c r="WR68" s="142"/>
      <c r="WS68" s="142"/>
      <c r="WT68" s="142"/>
      <c r="WU68" s="142"/>
      <c r="WV68" s="142"/>
      <c r="WW68" s="142"/>
      <c r="WX68" s="142"/>
      <c r="WY68" s="142"/>
      <c r="WZ68" s="142"/>
      <c r="XA68" s="142"/>
      <c r="XB68" s="142"/>
      <c r="XC68" s="142"/>
      <c r="XD68" s="142"/>
      <c r="XE68" s="142"/>
      <c r="XF68" s="142"/>
      <c r="XG68" s="142"/>
      <c r="XH68" s="142"/>
      <c r="XI68" s="142"/>
      <c r="XJ68" s="142"/>
      <c r="XK68" s="142"/>
      <c r="XL68" s="142"/>
      <c r="XM68" s="142"/>
      <c r="XN68" s="142"/>
      <c r="XO68" s="142"/>
      <c r="XP68" s="142"/>
      <c r="XQ68" s="142"/>
      <c r="XR68" s="142"/>
      <c r="XS68" s="142"/>
      <c r="XT68" s="142"/>
      <c r="XU68" s="142"/>
      <c r="XV68" s="142"/>
      <c r="XW68" s="142"/>
      <c r="XX68" s="142"/>
      <c r="XY68" s="142"/>
      <c r="XZ68" s="142"/>
      <c r="YA68" s="142"/>
      <c r="YB68" s="142"/>
      <c r="YC68" s="142"/>
      <c r="YD68" s="142"/>
      <c r="YE68" s="142"/>
      <c r="YF68" s="142"/>
      <c r="YG68" s="142"/>
      <c r="YH68" s="142"/>
      <c r="YI68" s="142"/>
      <c r="YJ68" s="142"/>
      <c r="YK68" s="142"/>
      <c r="YL68" s="142"/>
      <c r="YM68" s="142"/>
      <c r="YN68" s="142"/>
      <c r="YO68" s="142"/>
      <c r="YP68" s="142"/>
      <c r="YQ68" s="142"/>
      <c r="YR68" s="142"/>
      <c r="YS68" s="142"/>
      <c r="YT68" s="142"/>
      <c r="YU68" s="142"/>
      <c r="YV68" s="142"/>
      <c r="YW68" s="142"/>
      <c r="YX68" s="142"/>
      <c r="YY68" s="142"/>
      <c r="YZ68" s="142"/>
      <c r="ZA68" s="142"/>
      <c r="ZB68" s="142"/>
      <c r="ZC68" s="142"/>
      <c r="ZD68" s="142"/>
      <c r="ZE68" s="142"/>
      <c r="ZF68" s="142"/>
      <c r="ZG68" s="142"/>
      <c r="ZH68" s="142"/>
      <c r="ZI68" s="142"/>
      <c r="ZJ68" s="142"/>
      <c r="ZK68" s="142"/>
      <c r="ZL68" s="142"/>
      <c r="ZM68" s="142"/>
      <c r="ZN68" s="142"/>
      <c r="ZO68" s="142"/>
      <c r="ZP68" s="142"/>
      <c r="ZQ68" s="142"/>
      <c r="ZR68" s="142"/>
      <c r="ZS68" s="142"/>
      <c r="ZT68" s="142"/>
      <c r="ZU68" s="142"/>
      <c r="ZV68" s="142"/>
      <c r="ZW68" s="142"/>
      <c r="ZX68" s="142"/>
      <c r="ZY68" s="142"/>
      <c r="ZZ68" s="142"/>
      <c r="AAA68" s="142"/>
      <c r="AAB68" s="142"/>
      <c r="AAC68" s="142"/>
      <c r="AAD68" s="142"/>
      <c r="AAE68" s="142"/>
      <c r="AAF68" s="142"/>
      <c r="AAG68" s="142"/>
      <c r="AAH68" s="142"/>
      <c r="AAI68" s="142"/>
      <c r="AAJ68" s="142"/>
      <c r="AAK68" s="142"/>
      <c r="AAL68" s="142"/>
      <c r="AAM68" s="142"/>
      <c r="AAN68" s="142"/>
      <c r="AAO68" s="142"/>
      <c r="AAP68" s="142"/>
      <c r="AAQ68" s="142"/>
      <c r="AAR68" s="142"/>
      <c r="AAS68" s="142"/>
      <c r="AAT68" s="142"/>
      <c r="AAU68" s="142"/>
      <c r="AAV68" s="142"/>
      <c r="AAW68" s="142"/>
      <c r="AAX68" s="142"/>
      <c r="AAY68" s="142"/>
      <c r="AAZ68" s="142"/>
      <c r="ABA68" s="142"/>
      <c r="ABB68" s="142"/>
      <c r="ABC68" s="142"/>
      <c r="ABD68" s="142"/>
      <c r="ABE68" s="142"/>
      <c r="ABF68" s="142"/>
      <c r="ABG68" s="142"/>
      <c r="ABH68" s="142"/>
      <c r="ABI68" s="142"/>
      <c r="ABJ68" s="142"/>
      <c r="ABK68" s="142"/>
      <c r="ABL68" s="142"/>
      <c r="ABM68" s="142"/>
      <c r="ABN68" s="142"/>
      <c r="ABO68" s="142"/>
      <c r="ABP68" s="142"/>
      <c r="ABQ68" s="142"/>
      <c r="ABR68" s="142"/>
      <c r="ABS68" s="142"/>
      <c r="ABT68" s="142"/>
      <c r="ABU68" s="142"/>
      <c r="ABV68" s="142"/>
      <c r="ABW68" s="142"/>
      <c r="ABX68" s="142"/>
      <c r="ABY68" s="142"/>
      <c r="ABZ68" s="142"/>
      <c r="ACA68" s="142"/>
      <c r="ACB68" s="142"/>
      <c r="ACC68" s="142"/>
      <c r="ACD68" s="142"/>
      <c r="ACE68" s="142"/>
      <c r="ACF68" s="142"/>
      <c r="ACG68" s="142"/>
      <c r="ACH68" s="142"/>
      <c r="ACI68" s="142"/>
      <c r="ACJ68" s="142"/>
      <c r="ACK68" s="142"/>
      <c r="ACL68" s="142"/>
      <c r="ACM68" s="142"/>
      <c r="ACN68" s="142"/>
      <c r="ACO68" s="142"/>
      <c r="ACP68" s="142"/>
      <c r="ACQ68" s="142"/>
      <c r="ACR68" s="142"/>
      <c r="ACS68" s="142"/>
      <c r="ACT68" s="142"/>
      <c r="ACU68" s="142"/>
      <c r="ACV68" s="142"/>
      <c r="ACW68" s="142"/>
      <c r="ACX68" s="142"/>
      <c r="ACY68" s="142"/>
      <c r="ACZ68" s="142"/>
      <c r="ADA68" s="142"/>
      <c r="ADB68" s="142"/>
      <c r="ADC68" s="142"/>
      <c r="ADD68" s="142"/>
      <c r="ADE68" s="142"/>
      <c r="ADF68" s="142"/>
      <c r="ADG68" s="142"/>
      <c r="ADH68" s="142"/>
      <c r="ADI68" s="142"/>
      <c r="ADJ68" s="142"/>
      <c r="ADK68" s="142"/>
      <c r="ADL68" s="142"/>
      <c r="ADM68" s="142"/>
      <c r="ADN68" s="142"/>
      <c r="ADO68" s="142"/>
      <c r="ADP68" s="142"/>
      <c r="ADQ68" s="142"/>
      <c r="ADR68" s="142"/>
      <c r="ADS68" s="142"/>
      <c r="ADT68" s="142"/>
      <c r="ADU68" s="142"/>
      <c r="ADV68" s="142"/>
      <c r="ADW68" s="142"/>
      <c r="ADX68" s="142"/>
      <c r="ADY68" s="142"/>
      <c r="ADZ68" s="142"/>
      <c r="AEA68" s="142"/>
      <c r="AEB68" s="142"/>
      <c r="AEC68" s="142"/>
      <c r="AED68" s="142"/>
      <c r="AEE68" s="142"/>
      <c r="AEF68" s="142"/>
      <c r="AEG68" s="142"/>
      <c r="AEH68" s="142"/>
      <c r="AEI68" s="142"/>
      <c r="AEJ68" s="142"/>
      <c r="AEK68" s="142"/>
      <c r="AEL68" s="142"/>
      <c r="AEM68" s="142"/>
      <c r="AEN68" s="142"/>
      <c r="AEO68" s="142"/>
      <c r="AEP68" s="142"/>
      <c r="AEQ68" s="142"/>
      <c r="AER68" s="142"/>
      <c r="AES68" s="142"/>
      <c r="AET68" s="142"/>
      <c r="AEU68" s="142"/>
      <c r="AEV68" s="142"/>
      <c r="AEW68" s="142"/>
      <c r="AEX68" s="142"/>
      <c r="AEY68" s="142"/>
      <c r="AEZ68" s="142"/>
      <c r="AFA68" s="142"/>
      <c r="AFB68" s="142"/>
      <c r="AFC68" s="142"/>
      <c r="AFD68" s="142"/>
      <c r="AFE68" s="142"/>
      <c r="AFF68" s="142"/>
      <c r="AFG68" s="142"/>
      <c r="AFH68" s="142"/>
      <c r="AFI68" s="142"/>
      <c r="AFJ68" s="142"/>
      <c r="AFK68" s="142"/>
      <c r="AFL68" s="142"/>
      <c r="AFM68" s="142"/>
      <c r="AFN68" s="142"/>
      <c r="AFO68" s="142"/>
      <c r="AFP68" s="142"/>
      <c r="AFQ68" s="142"/>
      <c r="AFR68" s="142"/>
      <c r="AFS68" s="142"/>
      <c r="AFT68" s="142"/>
      <c r="AFU68" s="142"/>
      <c r="AFV68" s="142"/>
      <c r="AFW68" s="142"/>
      <c r="AFX68" s="142"/>
      <c r="AFY68" s="142"/>
      <c r="AFZ68" s="142"/>
      <c r="AGA68" s="142"/>
      <c r="AGB68" s="142"/>
      <c r="AGC68" s="142"/>
      <c r="AGD68" s="142"/>
      <c r="AGE68" s="142"/>
      <c r="AGF68" s="142"/>
      <c r="AGG68" s="142"/>
      <c r="AGH68" s="142"/>
      <c r="AGI68" s="142"/>
      <c r="AGJ68" s="142"/>
      <c r="AGK68" s="142"/>
      <c r="AGL68" s="142"/>
      <c r="AGM68" s="142"/>
      <c r="AGN68" s="142"/>
      <c r="AGO68" s="142"/>
      <c r="AGP68" s="142"/>
      <c r="AGQ68" s="142"/>
      <c r="AGR68" s="142"/>
      <c r="AGS68" s="142"/>
      <c r="AGT68" s="142"/>
      <c r="AGU68" s="142"/>
      <c r="AGV68" s="142"/>
      <c r="AGW68" s="142"/>
      <c r="AGX68" s="142"/>
      <c r="AGY68" s="142"/>
      <c r="AGZ68" s="142"/>
      <c r="AHA68" s="142"/>
      <c r="AHB68" s="142"/>
      <c r="AHC68" s="142"/>
      <c r="AHD68" s="142"/>
      <c r="AHE68" s="142"/>
      <c r="AHF68" s="142"/>
      <c r="AHG68" s="142"/>
      <c r="AHH68" s="142"/>
      <c r="AHI68" s="142"/>
      <c r="AHJ68" s="142"/>
      <c r="AHK68" s="142"/>
      <c r="AHL68" s="142"/>
      <c r="AHM68" s="142"/>
      <c r="AHN68" s="142"/>
      <c r="AHO68" s="142"/>
      <c r="AHP68" s="142"/>
      <c r="AHQ68" s="142"/>
      <c r="AHR68" s="142"/>
      <c r="AHS68" s="142"/>
      <c r="AHT68" s="142"/>
      <c r="AHU68" s="142"/>
      <c r="AHV68" s="142"/>
      <c r="AHW68" s="142"/>
      <c r="AHX68" s="142"/>
      <c r="AHY68" s="142"/>
      <c r="AHZ68" s="142"/>
      <c r="AIA68" s="142"/>
      <c r="AIB68" s="142"/>
      <c r="AIC68" s="142"/>
      <c r="AID68" s="142"/>
      <c r="AIE68" s="142"/>
      <c r="AIF68" s="142"/>
      <c r="AIG68" s="142"/>
      <c r="AIH68" s="142"/>
      <c r="AII68" s="142"/>
      <c r="AIJ68" s="142"/>
      <c r="AIK68" s="142"/>
      <c r="AIL68" s="142"/>
      <c r="AIM68" s="142"/>
      <c r="AIN68" s="142"/>
      <c r="AIO68" s="142"/>
      <c r="AIP68" s="142"/>
      <c r="AIQ68" s="142"/>
      <c r="AIR68" s="142"/>
      <c r="AIS68" s="142"/>
      <c r="AIT68" s="142"/>
      <c r="AIU68" s="142"/>
      <c r="AIV68" s="142"/>
      <c r="AIW68" s="142"/>
      <c r="AIX68" s="142"/>
      <c r="AIY68" s="142"/>
      <c r="AIZ68" s="142"/>
      <c r="AJA68" s="142"/>
      <c r="AJB68" s="142"/>
      <c r="AJC68" s="142"/>
      <c r="AJD68" s="142"/>
      <c r="AJE68" s="142"/>
      <c r="AJF68" s="142"/>
      <c r="AJG68" s="142"/>
      <c r="AJH68" s="142"/>
      <c r="AJI68" s="142"/>
      <c r="AJJ68" s="142"/>
      <c r="AJK68" s="142"/>
      <c r="AJL68" s="142"/>
      <c r="AJM68" s="142"/>
      <c r="AJN68" s="142"/>
      <c r="AJO68" s="142"/>
      <c r="AJP68" s="142"/>
      <c r="AJQ68" s="142"/>
      <c r="AJR68" s="142"/>
      <c r="AJS68" s="142"/>
      <c r="AJT68" s="142"/>
      <c r="AJU68" s="142"/>
      <c r="AJV68" s="142"/>
      <c r="AJW68" s="142"/>
      <c r="AJX68" s="142"/>
      <c r="AJY68" s="142"/>
      <c r="AJZ68" s="142"/>
      <c r="AKA68" s="142"/>
      <c r="AKB68" s="142"/>
      <c r="AKC68" s="142"/>
      <c r="AKD68" s="142"/>
      <c r="AKE68" s="142"/>
      <c r="AKF68" s="142"/>
      <c r="AKG68" s="142"/>
      <c r="AKH68" s="142"/>
      <c r="AKI68" s="142"/>
      <c r="AKJ68" s="142"/>
      <c r="AKK68" s="142"/>
      <c r="AKL68" s="142"/>
      <c r="AKM68" s="142"/>
      <c r="AKN68" s="142"/>
      <c r="AKO68" s="142"/>
      <c r="AKP68" s="142"/>
      <c r="AKQ68" s="142"/>
      <c r="AKR68" s="142"/>
      <c r="AKS68" s="142"/>
      <c r="AKT68" s="142"/>
      <c r="AKU68" s="142"/>
      <c r="AKV68" s="142"/>
      <c r="AKW68" s="142"/>
      <c r="AKX68" s="142"/>
      <c r="AKY68" s="142"/>
      <c r="AKZ68" s="142"/>
      <c r="ALA68" s="142"/>
      <c r="ALB68" s="142"/>
      <c r="ALC68" s="142"/>
      <c r="ALD68" s="142"/>
      <c r="ALE68" s="142"/>
      <c r="ALF68" s="142"/>
      <c r="ALG68" s="142"/>
      <c r="ALH68" s="142"/>
      <c r="ALI68" s="142"/>
      <c r="ALJ68" s="142"/>
      <c r="ALK68" s="142"/>
      <c r="ALL68" s="142"/>
      <c r="ALM68" s="142"/>
      <c r="ALN68" s="142"/>
      <c r="ALO68" s="142"/>
      <c r="ALP68" s="142"/>
      <c r="ALQ68" s="142"/>
      <c r="ALR68" s="142"/>
      <c r="ALS68" s="142"/>
      <c r="ALT68" s="142"/>
      <c r="ALU68" s="142"/>
      <c r="ALV68" s="142"/>
      <c r="ALW68" s="142"/>
      <c r="ALX68" s="142"/>
      <c r="ALY68" s="142"/>
      <c r="ALZ68" s="142"/>
      <c r="AMA68" s="142"/>
      <c r="AMB68" s="142"/>
      <c r="AMC68" s="142"/>
      <c r="AMD68" s="142"/>
      <c r="AME68" s="142"/>
      <c r="AMF68" s="142"/>
      <c r="AMG68" s="142"/>
      <c r="AMH68" s="142"/>
      <c r="AMI68" s="142"/>
      <c r="AMJ68" s="142"/>
      <c r="AMK68" s="142"/>
      <c r="AML68" s="142"/>
      <c r="AMM68" s="142"/>
      <c r="AMN68" s="142"/>
      <c r="AMO68" s="142"/>
      <c r="AMP68" s="142"/>
      <c r="AMQ68" s="142"/>
      <c r="AMR68" s="142"/>
      <c r="AMS68" s="142"/>
      <c r="AMT68" s="142"/>
      <c r="AMU68" s="142"/>
      <c r="AMV68" s="142"/>
      <c r="AMW68" s="142"/>
      <c r="AMX68" s="142"/>
      <c r="AMY68" s="142"/>
      <c r="AMZ68" s="142"/>
      <c r="ANA68" s="142"/>
      <c r="ANB68" s="142"/>
      <c r="ANC68" s="142"/>
      <c r="AND68" s="142"/>
      <c r="ANE68" s="142"/>
      <c r="ANF68" s="142"/>
      <c r="ANG68" s="142"/>
      <c r="ANH68" s="142"/>
      <c r="ANI68" s="142"/>
      <c r="ANJ68" s="142"/>
      <c r="ANK68" s="142"/>
      <c r="ANL68" s="142"/>
      <c r="ANM68" s="142"/>
      <c r="ANN68" s="142"/>
      <c r="ANO68" s="142"/>
      <c r="ANP68" s="142"/>
      <c r="ANQ68" s="142"/>
      <c r="ANR68" s="142"/>
      <c r="ANS68" s="142"/>
      <c r="ANT68" s="142"/>
      <c r="ANU68" s="142"/>
      <c r="ANV68" s="142"/>
      <c r="ANW68" s="142"/>
      <c r="ANX68" s="142"/>
      <c r="ANY68" s="142"/>
      <c r="ANZ68" s="142"/>
      <c r="AOA68" s="142"/>
      <c r="AOB68" s="142"/>
      <c r="AOC68" s="142"/>
      <c r="AOD68" s="142"/>
      <c r="AOE68" s="142"/>
      <c r="AOF68" s="142"/>
      <c r="AOG68" s="142"/>
      <c r="AOH68" s="142"/>
      <c r="AOI68" s="142"/>
      <c r="AOJ68" s="142"/>
      <c r="AOK68" s="142"/>
      <c r="AOL68" s="142"/>
      <c r="AOM68" s="142"/>
      <c r="AON68" s="142"/>
      <c r="AOO68" s="142"/>
      <c r="AOP68" s="142"/>
      <c r="AOQ68" s="142"/>
      <c r="AOR68" s="142"/>
      <c r="AOS68" s="142"/>
      <c r="AOT68" s="142"/>
      <c r="AOU68" s="142"/>
      <c r="AOV68" s="142"/>
      <c r="AOW68" s="142"/>
      <c r="AOX68" s="142"/>
      <c r="AOY68" s="142"/>
      <c r="AOZ68" s="142"/>
      <c r="APA68" s="142"/>
      <c r="APB68" s="142"/>
      <c r="APC68" s="142"/>
      <c r="APD68" s="142"/>
      <c r="APE68" s="142"/>
      <c r="APF68" s="142"/>
      <c r="APG68" s="142"/>
      <c r="APH68" s="142"/>
      <c r="API68" s="142"/>
      <c r="APJ68" s="142"/>
      <c r="APK68" s="142"/>
      <c r="APL68" s="142"/>
      <c r="APM68" s="142"/>
      <c r="APN68" s="142"/>
      <c r="APO68" s="142"/>
      <c r="APP68" s="142"/>
      <c r="APQ68" s="142"/>
      <c r="APR68" s="142"/>
      <c r="APS68" s="142"/>
      <c r="APT68" s="142"/>
      <c r="APU68" s="142"/>
      <c r="APV68" s="142"/>
      <c r="APW68" s="142"/>
      <c r="APX68" s="142"/>
      <c r="APY68" s="142"/>
      <c r="APZ68" s="142"/>
      <c r="AQA68" s="142"/>
      <c r="AQB68" s="142"/>
      <c r="AQC68" s="142"/>
      <c r="AQD68" s="142"/>
      <c r="AQE68" s="142"/>
      <c r="AQF68" s="142"/>
      <c r="AQG68" s="142"/>
      <c r="AQH68" s="142"/>
      <c r="AQI68" s="142"/>
      <c r="AQJ68" s="142"/>
      <c r="AQK68" s="142"/>
      <c r="AQL68" s="142"/>
      <c r="AQM68" s="142"/>
      <c r="AQN68" s="142"/>
      <c r="AQO68" s="142"/>
      <c r="AQP68" s="142"/>
      <c r="AQQ68" s="142"/>
      <c r="AQR68" s="142"/>
      <c r="AQS68" s="142"/>
      <c r="AQT68" s="142"/>
      <c r="AQU68" s="142"/>
      <c r="AQV68" s="142"/>
      <c r="AQW68" s="142"/>
      <c r="AQX68" s="142"/>
      <c r="AQY68" s="142"/>
      <c r="AQZ68" s="142"/>
      <c r="ARA68" s="142"/>
      <c r="ARB68" s="142"/>
      <c r="ARC68" s="142"/>
      <c r="ARD68" s="142"/>
      <c r="ARE68" s="142"/>
      <c r="ARF68" s="142"/>
      <c r="ARG68" s="142"/>
      <c r="ARH68" s="142"/>
      <c r="ARI68" s="142"/>
      <c r="ARJ68" s="142"/>
      <c r="ARK68" s="142"/>
      <c r="ARL68" s="142"/>
      <c r="ARM68" s="142"/>
      <c r="ARN68" s="142"/>
      <c r="ARO68" s="142"/>
      <c r="ARP68" s="142"/>
      <c r="ARQ68" s="142"/>
      <c r="ARR68" s="142"/>
      <c r="ARS68" s="142"/>
      <c r="ART68" s="142"/>
      <c r="ARU68" s="142"/>
      <c r="ARV68" s="142"/>
      <c r="ARW68" s="142"/>
      <c r="ARX68" s="142"/>
      <c r="ARY68" s="142"/>
      <c r="ARZ68" s="142"/>
      <c r="ASA68" s="142"/>
      <c r="ASB68" s="142"/>
      <c r="ASC68" s="142"/>
      <c r="ASD68" s="142"/>
      <c r="ASE68" s="142"/>
      <c r="ASF68" s="142"/>
      <c r="ASG68" s="142"/>
      <c r="ASH68" s="142"/>
      <c r="ASI68" s="142"/>
      <c r="ASJ68" s="142"/>
      <c r="ASK68" s="142"/>
      <c r="ASL68" s="142"/>
      <c r="ASM68" s="142"/>
      <c r="ASN68" s="142"/>
      <c r="ASO68" s="142"/>
      <c r="ASP68" s="142"/>
      <c r="ASQ68" s="142"/>
      <c r="ASR68" s="142"/>
      <c r="ASS68" s="142"/>
      <c r="AST68" s="142"/>
      <c r="ASU68" s="142"/>
      <c r="ASV68" s="142"/>
      <c r="ASW68" s="142"/>
      <c r="ASX68" s="142"/>
      <c r="ASY68" s="142"/>
      <c r="ASZ68" s="142"/>
      <c r="ATA68" s="142"/>
      <c r="ATB68" s="142"/>
      <c r="ATC68" s="142"/>
      <c r="ATD68" s="142"/>
      <c r="ATE68" s="142"/>
      <c r="ATF68" s="142"/>
      <c r="ATG68" s="142"/>
      <c r="ATH68" s="142"/>
      <c r="ATI68" s="142"/>
      <c r="ATJ68" s="142"/>
      <c r="ATK68" s="142"/>
      <c r="ATL68" s="142"/>
      <c r="ATM68" s="142"/>
      <c r="ATN68" s="142"/>
      <c r="ATO68" s="142"/>
      <c r="ATP68" s="142"/>
      <c r="ATQ68" s="142"/>
      <c r="ATR68" s="142"/>
      <c r="ATS68" s="142"/>
      <c r="ATT68" s="142"/>
      <c r="ATU68" s="142"/>
      <c r="ATV68" s="142"/>
      <c r="ATW68" s="142"/>
      <c r="ATX68" s="142"/>
      <c r="ATY68" s="142"/>
      <c r="ATZ68" s="142"/>
      <c r="AUA68" s="142"/>
      <c r="AUB68" s="142"/>
      <c r="AUC68" s="142"/>
      <c r="AUD68" s="142"/>
      <c r="AUE68" s="142"/>
      <c r="AUF68" s="142"/>
      <c r="AUG68" s="142"/>
      <c r="AUH68" s="142"/>
      <c r="AUI68" s="142"/>
      <c r="AUJ68" s="142"/>
      <c r="AUK68" s="142"/>
      <c r="AUL68" s="142"/>
      <c r="AUM68" s="142"/>
      <c r="AUN68" s="142"/>
      <c r="AUO68" s="142"/>
      <c r="AUP68" s="142"/>
      <c r="AUQ68" s="142"/>
      <c r="AUR68" s="142"/>
      <c r="AUS68" s="142"/>
      <c r="AUT68" s="142"/>
      <c r="AUU68" s="142"/>
      <c r="AUV68" s="142"/>
      <c r="AUW68" s="142"/>
      <c r="AUX68" s="142"/>
      <c r="AUY68" s="142"/>
      <c r="AUZ68" s="142"/>
      <c r="AVA68" s="142"/>
      <c r="AVB68" s="142"/>
      <c r="AVC68" s="142"/>
      <c r="AVD68" s="142"/>
      <c r="AVE68" s="142"/>
      <c r="AVF68" s="142"/>
      <c r="AVG68" s="142"/>
      <c r="AVH68" s="142"/>
      <c r="AVI68" s="142"/>
      <c r="AVJ68" s="142"/>
      <c r="AVK68" s="142"/>
      <c r="AVL68" s="142"/>
      <c r="AVM68" s="142"/>
      <c r="AVN68" s="142"/>
      <c r="AVO68" s="142"/>
      <c r="AVP68" s="142"/>
      <c r="AVQ68" s="142"/>
      <c r="AVR68" s="142"/>
      <c r="AVS68" s="142"/>
      <c r="AVT68" s="142"/>
      <c r="AVU68" s="142"/>
      <c r="AVV68" s="142"/>
      <c r="AVW68" s="142"/>
      <c r="AVX68" s="142"/>
      <c r="AVY68" s="142"/>
      <c r="AVZ68" s="142"/>
      <c r="AWA68" s="142"/>
      <c r="AWB68" s="142"/>
      <c r="AWC68" s="142"/>
      <c r="AWD68" s="142"/>
      <c r="AWE68" s="142"/>
      <c r="AWF68" s="142"/>
      <c r="AWG68" s="142"/>
      <c r="AWH68" s="142"/>
      <c r="AWI68" s="142"/>
      <c r="AWJ68" s="142"/>
      <c r="AWK68" s="142"/>
      <c r="AWL68" s="142"/>
      <c r="AWM68" s="142"/>
      <c r="AWN68" s="142"/>
      <c r="AWO68" s="142"/>
      <c r="AWP68" s="142"/>
      <c r="AWQ68" s="142"/>
      <c r="AWR68" s="142"/>
      <c r="AWS68" s="142"/>
      <c r="AWT68" s="142"/>
      <c r="AWU68" s="142"/>
      <c r="AWV68" s="142"/>
      <c r="AWW68" s="142"/>
      <c r="AWX68" s="142"/>
      <c r="AWY68" s="142"/>
      <c r="AWZ68" s="142"/>
      <c r="AXA68" s="142"/>
      <c r="AXB68" s="142"/>
      <c r="AXC68" s="142"/>
      <c r="AXD68" s="142"/>
      <c r="AXE68" s="142"/>
      <c r="AXF68" s="142"/>
      <c r="AXG68" s="142"/>
      <c r="AXH68" s="142"/>
      <c r="AXI68" s="142"/>
      <c r="AXJ68" s="142"/>
      <c r="AXK68" s="142"/>
      <c r="AXL68" s="142"/>
      <c r="AXM68" s="142"/>
      <c r="AXN68" s="142"/>
      <c r="AXO68" s="142"/>
      <c r="AXP68" s="142"/>
      <c r="AXQ68" s="142"/>
      <c r="AXR68" s="142"/>
      <c r="AXS68" s="142"/>
      <c r="AXT68" s="142"/>
      <c r="AXU68" s="142"/>
      <c r="AXV68" s="142"/>
      <c r="AXW68" s="142"/>
      <c r="AXX68" s="142"/>
      <c r="AXY68" s="142"/>
      <c r="AXZ68" s="142"/>
      <c r="AYA68" s="142"/>
      <c r="AYB68" s="142"/>
      <c r="AYC68" s="142"/>
      <c r="AYD68" s="142"/>
      <c r="AYE68" s="142"/>
      <c r="AYF68" s="142"/>
      <c r="AYG68" s="142"/>
      <c r="AYH68" s="142"/>
      <c r="AYI68" s="142"/>
      <c r="AYJ68" s="142"/>
      <c r="AYK68" s="142"/>
      <c r="AYL68" s="142"/>
      <c r="AYM68" s="142"/>
      <c r="AYN68" s="142"/>
      <c r="AYO68" s="142"/>
      <c r="AYP68" s="142"/>
      <c r="AYQ68" s="142"/>
      <c r="AYR68" s="142"/>
      <c r="AYS68" s="142"/>
      <c r="AYT68" s="142"/>
      <c r="AYU68" s="142"/>
      <c r="AYV68" s="142"/>
      <c r="AYW68" s="142"/>
      <c r="AYX68" s="142"/>
      <c r="AYY68" s="142"/>
      <c r="AYZ68" s="142"/>
      <c r="AZA68" s="142"/>
      <c r="AZB68" s="142"/>
      <c r="AZC68" s="142"/>
      <c r="AZD68" s="142"/>
      <c r="AZE68" s="142"/>
      <c r="AZF68" s="142"/>
      <c r="AZG68" s="142"/>
      <c r="AZH68" s="142"/>
      <c r="AZI68" s="142"/>
      <c r="AZJ68" s="142"/>
      <c r="AZK68" s="142"/>
      <c r="AZL68" s="142"/>
      <c r="AZM68" s="142"/>
      <c r="AZN68" s="142"/>
      <c r="AZO68" s="142"/>
      <c r="AZP68" s="142"/>
      <c r="AZQ68" s="142"/>
      <c r="AZR68" s="142"/>
      <c r="AZS68" s="142"/>
      <c r="AZT68" s="142"/>
      <c r="AZU68" s="142"/>
      <c r="AZV68" s="142"/>
      <c r="AZW68" s="142"/>
      <c r="AZX68" s="142"/>
      <c r="AZY68" s="142"/>
      <c r="AZZ68" s="142"/>
      <c r="BAA68" s="142"/>
      <c r="BAB68" s="142"/>
      <c r="BAC68" s="142"/>
      <c r="BAD68" s="142"/>
      <c r="BAE68" s="142"/>
      <c r="BAF68" s="142"/>
      <c r="BAG68" s="142"/>
      <c r="BAH68" s="142"/>
      <c r="BAI68" s="142"/>
      <c r="BAJ68" s="142"/>
      <c r="BAK68" s="142"/>
      <c r="BAL68" s="142"/>
      <c r="BAM68" s="142"/>
      <c r="BAN68" s="142"/>
      <c r="BAO68" s="142"/>
      <c r="BAP68" s="142"/>
      <c r="BAQ68" s="142"/>
      <c r="BAR68" s="142"/>
      <c r="BAS68" s="142"/>
      <c r="BAT68" s="142"/>
      <c r="BAU68" s="142"/>
      <c r="BAV68" s="142"/>
      <c r="BAW68" s="142"/>
      <c r="BAX68" s="142"/>
      <c r="BAY68" s="142"/>
      <c r="BAZ68" s="142"/>
      <c r="BBA68" s="142"/>
      <c r="BBB68" s="142"/>
      <c r="BBC68" s="142"/>
      <c r="BBD68" s="142"/>
      <c r="BBE68" s="142"/>
      <c r="BBF68" s="142"/>
      <c r="BBG68" s="142"/>
      <c r="BBH68" s="142"/>
      <c r="BBI68" s="142"/>
      <c r="BBJ68" s="142"/>
      <c r="BBK68" s="142"/>
      <c r="BBL68" s="142"/>
      <c r="BBM68" s="142"/>
      <c r="BBN68" s="142"/>
      <c r="BBO68" s="142"/>
      <c r="BBP68" s="142"/>
      <c r="BBQ68" s="142"/>
      <c r="BBR68" s="142"/>
      <c r="BBS68" s="142"/>
      <c r="BBT68" s="142"/>
      <c r="BBU68" s="142"/>
      <c r="BBV68" s="142"/>
      <c r="BBW68" s="142"/>
      <c r="BBX68" s="142"/>
      <c r="BBY68" s="142"/>
      <c r="BBZ68" s="142"/>
      <c r="BCA68" s="142"/>
      <c r="BCB68" s="142"/>
      <c r="BCC68" s="142"/>
      <c r="BCD68" s="142"/>
      <c r="BCE68" s="142"/>
      <c r="BCF68" s="142"/>
      <c r="BCG68" s="142"/>
      <c r="BCH68" s="142"/>
      <c r="BCI68" s="142"/>
      <c r="BCJ68" s="142"/>
      <c r="BCK68" s="142"/>
      <c r="BCL68" s="142"/>
      <c r="BCM68" s="142"/>
      <c r="BCN68" s="142"/>
      <c r="BCO68" s="142"/>
      <c r="BCP68" s="142"/>
      <c r="BCQ68" s="142"/>
      <c r="BCR68" s="142"/>
      <c r="BCS68" s="142"/>
      <c r="BCT68" s="142"/>
      <c r="BCU68" s="142"/>
      <c r="BCV68" s="142"/>
      <c r="BCW68" s="142"/>
      <c r="BCX68" s="142"/>
      <c r="BCY68" s="142"/>
      <c r="BCZ68" s="142"/>
      <c r="BDA68" s="142"/>
      <c r="BDB68" s="142"/>
      <c r="BDC68" s="142"/>
      <c r="BDD68" s="142"/>
      <c r="BDE68" s="142"/>
      <c r="BDF68" s="142"/>
      <c r="BDG68" s="142"/>
      <c r="BDH68" s="142"/>
      <c r="BDI68" s="142"/>
      <c r="BDJ68" s="142"/>
      <c r="BDK68" s="142"/>
      <c r="BDL68" s="142"/>
      <c r="BDM68" s="142"/>
      <c r="BDN68" s="142"/>
      <c r="BDO68" s="142"/>
      <c r="BDP68" s="142"/>
      <c r="BDQ68" s="142"/>
      <c r="BDR68" s="142"/>
      <c r="BDS68" s="142"/>
      <c r="BDT68" s="142"/>
      <c r="BDU68" s="142"/>
      <c r="BDV68" s="142"/>
      <c r="BDW68" s="142"/>
      <c r="BDX68" s="142"/>
      <c r="BDY68" s="142"/>
      <c r="BDZ68" s="142"/>
      <c r="BEA68" s="142"/>
      <c r="BEB68" s="142"/>
      <c r="BEC68" s="142"/>
      <c r="BED68" s="142"/>
      <c r="BEE68" s="142"/>
      <c r="BEF68" s="142"/>
      <c r="BEG68" s="142"/>
      <c r="BEH68" s="142"/>
      <c r="BEI68" s="142"/>
      <c r="BEJ68" s="142"/>
      <c r="BEK68" s="142"/>
      <c r="BEL68" s="142"/>
      <c r="BEM68" s="142"/>
      <c r="BEN68" s="142"/>
      <c r="BEO68" s="142"/>
      <c r="BEP68" s="142"/>
      <c r="BEQ68" s="142"/>
      <c r="BER68" s="142"/>
      <c r="BES68" s="142"/>
      <c r="BET68" s="142"/>
      <c r="BEU68" s="142"/>
      <c r="BEV68" s="142"/>
      <c r="BEW68" s="142"/>
      <c r="BEX68" s="142"/>
      <c r="BEY68" s="142"/>
      <c r="BEZ68" s="142"/>
      <c r="BFA68" s="142"/>
      <c r="BFB68" s="142"/>
      <c r="BFC68" s="142"/>
      <c r="BFD68" s="142"/>
      <c r="BFE68" s="142"/>
      <c r="BFF68" s="142"/>
      <c r="BFG68" s="142"/>
      <c r="BFH68" s="142"/>
      <c r="BFI68" s="142"/>
      <c r="BFJ68" s="142"/>
      <c r="BFK68" s="142"/>
      <c r="BFL68" s="142"/>
      <c r="BFM68" s="142"/>
      <c r="BFN68" s="142"/>
      <c r="BFO68" s="142"/>
      <c r="BFP68" s="142"/>
      <c r="BFQ68" s="142"/>
      <c r="BFR68" s="142"/>
      <c r="BFS68" s="142"/>
      <c r="BFT68" s="142"/>
      <c r="BFU68" s="142"/>
      <c r="BFV68" s="142"/>
      <c r="BFW68" s="142"/>
      <c r="BFX68" s="142"/>
      <c r="BFY68" s="142"/>
      <c r="BFZ68" s="142"/>
      <c r="BGA68" s="142"/>
      <c r="BGB68" s="142"/>
      <c r="BGC68" s="142"/>
      <c r="BGD68" s="142"/>
      <c r="BGE68" s="142"/>
      <c r="BGF68" s="142"/>
      <c r="BGG68" s="142"/>
      <c r="BGH68" s="142"/>
      <c r="BGI68" s="142"/>
      <c r="BGJ68" s="142"/>
      <c r="BGK68" s="142"/>
      <c r="BGL68" s="142"/>
      <c r="BGM68" s="142"/>
      <c r="BGN68" s="142"/>
      <c r="BGO68" s="142"/>
      <c r="BGP68" s="142"/>
      <c r="BGQ68" s="142"/>
      <c r="BGR68" s="142"/>
      <c r="BGS68" s="142"/>
      <c r="BGT68" s="142"/>
      <c r="BGU68" s="142"/>
      <c r="BGV68" s="142"/>
      <c r="BGW68" s="142"/>
      <c r="BGX68" s="142"/>
      <c r="BGY68" s="142"/>
      <c r="BGZ68" s="142"/>
      <c r="BHA68" s="142"/>
      <c r="BHB68" s="142"/>
      <c r="BHC68" s="142"/>
      <c r="BHD68" s="142"/>
      <c r="BHE68" s="142"/>
      <c r="BHF68" s="142"/>
      <c r="BHG68" s="142"/>
      <c r="BHH68" s="142"/>
      <c r="BHI68" s="142"/>
      <c r="BHJ68" s="142"/>
      <c r="BHK68" s="142"/>
      <c r="BHL68" s="142"/>
      <c r="BHM68" s="142"/>
      <c r="BHN68" s="142"/>
      <c r="BHO68" s="142"/>
      <c r="BHP68" s="142"/>
      <c r="BHQ68" s="142"/>
      <c r="BHR68" s="142"/>
      <c r="BHS68" s="142"/>
      <c r="BHT68" s="142"/>
      <c r="BHU68" s="142"/>
      <c r="BHV68" s="142"/>
      <c r="BHW68" s="142"/>
      <c r="BHX68" s="142"/>
      <c r="BHY68" s="142"/>
      <c r="BHZ68" s="142"/>
      <c r="BIA68" s="142"/>
      <c r="BIB68" s="142"/>
      <c r="BIC68" s="142"/>
      <c r="BID68" s="142"/>
      <c r="BIE68" s="142"/>
      <c r="BIF68" s="142"/>
      <c r="BIG68" s="142"/>
      <c r="BIH68" s="142"/>
      <c r="BII68" s="142"/>
      <c r="BIJ68" s="142"/>
      <c r="BIK68" s="142"/>
      <c r="BIL68" s="142"/>
      <c r="BIM68" s="142"/>
      <c r="BIN68" s="142"/>
      <c r="BIO68" s="142"/>
      <c r="BIP68" s="142"/>
      <c r="BIQ68" s="142"/>
      <c r="BIR68" s="142"/>
      <c r="BIS68" s="142"/>
      <c r="BIT68" s="142"/>
      <c r="BIU68" s="142"/>
      <c r="BIV68" s="142"/>
      <c r="BIW68" s="142"/>
      <c r="BIX68" s="142"/>
      <c r="BIY68" s="142"/>
      <c r="BIZ68" s="142"/>
      <c r="BJA68" s="142"/>
      <c r="BJB68" s="142"/>
      <c r="BJC68" s="142"/>
      <c r="BJD68" s="142"/>
      <c r="BJE68" s="142"/>
      <c r="BJF68" s="142"/>
      <c r="BJG68" s="142"/>
      <c r="BJH68" s="142"/>
      <c r="BJI68" s="142"/>
      <c r="BJJ68" s="142"/>
      <c r="BJK68" s="142"/>
      <c r="BJL68" s="142"/>
      <c r="BJM68" s="142"/>
      <c r="BJN68" s="142"/>
      <c r="BJO68" s="142"/>
      <c r="BJP68" s="142"/>
      <c r="BJQ68" s="142"/>
      <c r="BJR68" s="142"/>
      <c r="BJS68" s="142"/>
      <c r="BJT68" s="142"/>
      <c r="BJU68" s="142"/>
      <c r="BJV68" s="142"/>
      <c r="BJW68" s="142"/>
      <c r="BJX68" s="142"/>
      <c r="BJY68" s="142"/>
      <c r="BJZ68" s="142"/>
      <c r="BKA68" s="142"/>
      <c r="BKB68" s="142"/>
      <c r="BKC68" s="142"/>
      <c r="BKD68" s="142"/>
      <c r="BKE68" s="142"/>
      <c r="BKF68" s="142"/>
      <c r="BKG68" s="142"/>
      <c r="BKH68" s="142"/>
      <c r="BKI68" s="142"/>
      <c r="BKJ68" s="142"/>
      <c r="BKK68" s="142"/>
      <c r="BKL68" s="142"/>
      <c r="BKM68" s="142"/>
      <c r="BKN68" s="142"/>
      <c r="BKO68" s="142"/>
      <c r="BKP68" s="142"/>
      <c r="BKQ68" s="142"/>
      <c r="BKR68" s="142"/>
      <c r="BKS68" s="142"/>
      <c r="BKT68" s="142"/>
      <c r="BKU68" s="142"/>
      <c r="BKV68" s="142"/>
      <c r="BKW68" s="142"/>
      <c r="BKX68" s="142"/>
      <c r="BKY68" s="142"/>
      <c r="BKZ68" s="142"/>
      <c r="BLA68" s="142"/>
      <c r="BLB68" s="142"/>
      <c r="BLC68" s="142"/>
      <c r="BLD68" s="142"/>
      <c r="BLE68" s="142"/>
      <c r="BLF68" s="142"/>
      <c r="BLG68" s="142"/>
      <c r="BLH68" s="142"/>
      <c r="BLI68" s="142"/>
      <c r="BLJ68" s="142"/>
      <c r="BLK68" s="142"/>
      <c r="BLL68" s="142"/>
      <c r="BLM68" s="142"/>
      <c r="BLN68" s="142"/>
      <c r="BLO68" s="142"/>
      <c r="BLP68" s="142"/>
      <c r="BLQ68" s="142"/>
      <c r="BLR68" s="142"/>
      <c r="BLS68" s="142"/>
      <c r="BLT68" s="142"/>
      <c r="BLU68" s="142"/>
      <c r="BLV68" s="142"/>
      <c r="BLW68" s="142"/>
      <c r="BLX68" s="142"/>
      <c r="BLY68" s="142"/>
      <c r="BLZ68" s="142"/>
      <c r="BMA68" s="142"/>
      <c r="BMB68" s="142"/>
      <c r="BMC68" s="142"/>
      <c r="BMD68" s="142"/>
      <c r="BME68" s="142"/>
      <c r="BMF68" s="142"/>
      <c r="BMG68" s="142"/>
      <c r="BMH68" s="142"/>
      <c r="BMI68" s="142"/>
      <c r="BMJ68" s="142"/>
      <c r="BMK68" s="142"/>
      <c r="BML68" s="142"/>
      <c r="BMM68" s="142"/>
      <c r="BMN68" s="142"/>
      <c r="BMO68" s="142"/>
      <c r="BMP68" s="142"/>
      <c r="BMQ68" s="142"/>
      <c r="BMR68" s="142"/>
      <c r="BMS68" s="142"/>
      <c r="BMT68" s="142"/>
      <c r="BMU68" s="142"/>
      <c r="BMV68" s="142"/>
      <c r="BMW68" s="142"/>
      <c r="BMX68" s="142"/>
      <c r="BMY68" s="142"/>
      <c r="BMZ68" s="142"/>
      <c r="BNA68" s="142"/>
      <c r="BNB68" s="142"/>
      <c r="BNC68" s="142"/>
      <c r="BND68" s="142"/>
      <c r="BNE68" s="142"/>
      <c r="BNF68" s="142"/>
      <c r="BNG68" s="142"/>
      <c r="BNH68" s="142"/>
      <c r="BNI68" s="142"/>
      <c r="BNJ68" s="142"/>
      <c r="BNK68" s="142"/>
      <c r="BNL68" s="142"/>
      <c r="BNM68" s="142"/>
      <c r="BNN68" s="142"/>
      <c r="BNO68" s="142"/>
      <c r="BNP68" s="142"/>
      <c r="BNQ68" s="142"/>
      <c r="BNR68" s="142"/>
      <c r="BNS68" s="142"/>
      <c r="BNT68" s="142"/>
      <c r="BNU68" s="142"/>
      <c r="BNV68" s="142"/>
      <c r="BNW68" s="142"/>
      <c r="BNX68" s="142"/>
      <c r="BNY68" s="142"/>
      <c r="BNZ68" s="142"/>
      <c r="BOA68" s="142"/>
      <c r="BOB68" s="142"/>
      <c r="BOC68" s="142"/>
      <c r="BOD68" s="142"/>
      <c r="BOE68" s="142"/>
      <c r="BOF68" s="142"/>
      <c r="BOG68" s="142"/>
      <c r="BOH68" s="142"/>
      <c r="BOI68" s="142"/>
      <c r="BOJ68" s="142"/>
      <c r="BOK68" s="142"/>
      <c r="BOL68" s="142"/>
      <c r="BOM68" s="142"/>
      <c r="BON68" s="142"/>
      <c r="BOO68" s="142"/>
      <c r="BOP68" s="142"/>
      <c r="BOQ68" s="142"/>
      <c r="BOR68" s="142"/>
      <c r="BOS68" s="142"/>
      <c r="BOT68" s="142"/>
      <c r="BOU68" s="142"/>
      <c r="BOV68" s="142"/>
      <c r="BOW68" s="142"/>
      <c r="BOX68" s="142"/>
      <c r="BOY68" s="142"/>
      <c r="BOZ68" s="142"/>
      <c r="BPA68" s="142"/>
      <c r="BPB68" s="142"/>
      <c r="BPC68" s="142"/>
      <c r="BPD68" s="142"/>
      <c r="BPE68" s="142"/>
      <c r="BPF68" s="142"/>
      <c r="BPG68" s="142"/>
      <c r="BPH68" s="142"/>
      <c r="BPI68" s="142"/>
      <c r="BPJ68" s="142"/>
      <c r="BPK68" s="142"/>
      <c r="BPL68" s="142"/>
      <c r="BPM68" s="142"/>
      <c r="BPN68" s="142"/>
      <c r="BPO68" s="142"/>
      <c r="BPP68" s="142"/>
      <c r="BPQ68" s="142"/>
      <c r="BPR68" s="142"/>
      <c r="BPS68" s="142"/>
      <c r="BPT68" s="142"/>
      <c r="BPU68" s="142"/>
      <c r="BPV68" s="142"/>
      <c r="BPW68" s="142"/>
      <c r="BPX68" s="142"/>
      <c r="BPY68" s="142"/>
      <c r="BPZ68" s="142"/>
      <c r="BQA68" s="142"/>
      <c r="BQB68" s="142"/>
      <c r="BQC68" s="142"/>
      <c r="BQD68" s="142"/>
      <c r="BQE68" s="142"/>
      <c r="BQF68" s="142"/>
      <c r="BQG68" s="142"/>
      <c r="BQH68" s="142"/>
      <c r="BQI68" s="142"/>
      <c r="BQJ68" s="142"/>
      <c r="BQK68" s="142"/>
      <c r="BQL68" s="142"/>
      <c r="BQM68" s="142"/>
      <c r="BQN68" s="142"/>
      <c r="BQO68" s="142"/>
      <c r="BQP68" s="142"/>
      <c r="BQQ68" s="142"/>
      <c r="BQR68" s="142"/>
      <c r="BQS68" s="142"/>
      <c r="BQT68" s="142"/>
      <c r="BQU68" s="142"/>
      <c r="BQV68" s="142"/>
      <c r="BQW68" s="142"/>
      <c r="BQX68" s="142"/>
      <c r="BQY68" s="142"/>
      <c r="BQZ68" s="142"/>
      <c r="BRA68" s="142"/>
      <c r="BRB68" s="142"/>
      <c r="BRC68" s="142"/>
      <c r="BRD68" s="142"/>
      <c r="BRE68" s="142"/>
      <c r="BRF68" s="142"/>
      <c r="BRG68" s="142"/>
      <c r="BRH68" s="142"/>
      <c r="BRI68" s="142"/>
      <c r="BRJ68" s="142"/>
      <c r="BRK68" s="142"/>
      <c r="BRL68" s="142"/>
      <c r="BRM68" s="142"/>
      <c r="BRN68" s="142"/>
      <c r="BRO68" s="142"/>
      <c r="BRP68" s="142"/>
      <c r="BRQ68" s="142"/>
      <c r="BRR68" s="142"/>
      <c r="BRS68" s="142"/>
      <c r="BRT68" s="142"/>
      <c r="BRU68" s="142"/>
      <c r="BRV68" s="142"/>
      <c r="BRW68" s="142"/>
      <c r="BRX68" s="142"/>
      <c r="BRY68" s="142"/>
      <c r="BRZ68" s="142"/>
      <c r="BSA68" s="142"/>
      <c r="BSB68" s="142"/>
      <c r="BSC68" s="142"/>
      <c r="BSD68" s="142"/>
      <c r="BSE68" s="142"/>
      <c r="BSF68" s="142"/>
      <c r="BSG68" s="142"/>
      <c r="BSH68" s="142"/>
      <c r="BSI68" s="142"/>
      <c r="BSJ68" s="142"/>
      <c r="BSK68" s="142"/>
      <c r="BSL68" s="142"/>
      <c r="BSM68" s="142"/>
      <c r="BSN68" s="142"/>
      <c r="BSO68" s="142"/>
      <c r="BSP68" s="142"/>
      <c r="BSQ68" s="142"/>
      <c r="BSR68" s="142"/>
      <c r="BSS68" s="142"/>
      <c r="BST68" s="142"/>
      <c r="BSU68" s="142"/>
      <c r="BSV68" s="142"/>
      <c r="BSW68" s="142"/>
      <c r="BSX68" s="142"/>
      <c r="BSY68" s="142"/>
      <c r="BSZ68" s="142"/>
      <c r="BTA68" s="142"/>
      <c r="BTB68" s="142"/>
      <c r="BTC68" s="142"/>
      <c r="BTD68" s="142"/>
      <c r="BTE68" s="142"/>
      <c r="BTF68" s="142"/>
      <c r="BTG68" s="142"/>
      <c r="BTH68" s="142"/>
      <c r="BTI68" s="142"/>
      <c r="BTJ68" s="142"/>
      <c r="BTK68" s="142"/>
      <c r="BTL68" s="142"/>
      <c r="BTM68" s="142"/>
      <c r="BTN68" s="142"/>
      <c r="BTO68" s="142"/>
      <c r="BTP68" s="142"/>
      <c r="BTQ68" s="142"/>
      <c r="BTR68" s="142"/>
      <c r="BTS68" s="142"/>
      <c r="BTT68" s="142"/>
      <c r="BTU68" s="142"/>
      <c r="BTV68" s="142"/>
      <c r="BTW68" s="142"/>
      <c r="BTX68" s="142"/>
      <c r="BTY68" s="142"/>
      <c r="BTZ68" s="142"/>
      <c r="BUA68" s="142"/>
      <c r="BUB68" s="142"/>
      <c r="BUC68" s="142"/>
      <c r="BUD68" s="142"/>
      <c r="BUE68" s="142"/>
      <c r="BUF68" s="142"/>
      <c r="BUG68" s="142"/>
      <c r="BUH68" s="142"/>
      <c r="BUI68" s="142"/>
      <c r="BUJ68" s="142"/>
      <c r="BUK68" s="142"/>
      <c r="BUL68" s="142"/>
      <c r="BUM68" s="142"/>
      <c r="BUN68" s="142"/>
      <c r="BUO68" s="142"/>
      <c r="BUP68" s="142"/>
      <c r="BUQ68" s="142"/>
      <c r="BUR68" s="142"/>
      <c r="BUS68" s="142"/>
      <c r="BUT68" s="142"/>
      <c r="BUU68" s="142"/>
      <c r="BUV68" s="142"/>
      <c r="BUW68" s="142"/>
      <c r="BUX68" s="142"/>
      <c r="BUY68" s="142"/>
      <c r="BUZ68" s="142"/>
      <c r="BVA68" s="142"/>
      <c r="BVB68" s="142"/>
      <c r="BVC68" s="142"/>
      <c r="BVD68" s="142"/>
      <c r="BVE68" s="142"/>
      <c r="BVF68" s="142"/>
      <c r="BVG68" s="142"/>
      <c r="BVH68" s="142"/>
      <c r="BVI68" s="142"/>
      <c r="BVJ68" s="142"/>
      <c r="BVK68" s="142"/>
      <c r="BVL68" s="142"/>
      <c r="BVM68" s="142"/>
      <c r="BVN68" s="142"/>
      <c r="BVO68" s="142"/>
      <c r="BVP68" s="142"/>
      <c r="BVQ68" s="142"/>
      <c r="BVR68" s="142"/>
      <c r="BVS68" s="142"/>
      <c r="BVT68" s="142"/>
      <c r="BVU68" s="142"/>
      <c r="BVV68" s="142"/>
      <c r="BVW68" s="142"/>
      <c r="BVX68" s="142"/>
      <c r="BVY68" s="142"/>
      <c r="BVZ68" s="142"/>
      <c r="BWA68" s="142"/>
      <c r="BWB68" s="142"/>
      <c r="BWC68" s="142"/>
      <c r="BWD68" s="142"/>
      <c r="BWE68" s="142"/>
      <c r="BWF68" s="142"/>
      <c r="BWG68" s="142"/>
      <c r="BWH68" s="142"/>
      <c r="BWI68" s="142"/>
      <c r="BWJ68" s="142"/>
      <c r="BWK68" s="142"/>
      <c r="BWL68" s="142"/>
      <c r="BWM68" s="142"/>
      <c r="BWN68" s="142"/>
      <c r="BWO68" s="142"/>
      <c r="BWP68" s="142"/>
      <c r="BWQ68" s="142"/>
      <c r="BWR68" s="142"/>
      <c r="BWS68" s="142"/>
      <c r="BWT68" s="142"/>
      <c r="BWU68" s="142"/>
      <c r="BWV68" s="142"/>
      <c r="BWW68" s="142"/>
      <c r="BWX68" s="142"/>
      <c r="BWY68" s="142"/>
      <c r="BWZ68" s="142"/>
      <c r="BXA68" s="142"/>
      <c r="BXB68" s="142"/>
      <c r="BXC68" s="142"/>
      <c r="BXD68" s="142"/>
      <c r="BXE68" s="142"/>
      <c r="BXF68" s="142"/>
      <c r="BXG68" s="142"/>
      <c r="BXH68" s="142"/>
      <c r="BXI68" s="142"/>
      <c r="BXJ68" s="142"/>
      <c r="BXK68" s="142"/>
      <c r="BXL68" s="142"/>
      <c r="BXM68" s="142"/>
      <c r="BXN68" s="142"/>
      <c r="BXO68" s="142"/>
      <c r="BXP68" s="142"/>
      <c r="BXQ68" s="142"/>
      <c r="BXR68" s="142"/>
      <c r="BXS68" s="142"/>
      <c r="BXT68" s="142"/>
      <c r="BXU68" s="142"/>
      <c r="BXV68" s="142"/>
      <c r="BXW68" s="142"/>
      <c r="BXX68" s="142"/>
      <c r="BXY68" s="142"/>
      <c r="BXZ68" s="142"/>
      <c r="BYA68" s="142"/>
      <c r="BYB68" s="142"/>
      <c r="BYC68" s="142"/>
      <c r="BYD68" s="142"/>
      <c r="BYE68" s="142"/>
      <c r="BYF68" s="142"/>
      <c r="BYG68" s="142"/>
      <c r="BYH68" s="142"/>
      <c r="BYI68" s="142"/>
      <c r="BYJ68" s="142"/>
      <c r="BYK68" s="142"/>
      <c r="BYL68" s="142"/>
      <c r="BYM68" s="142"/>
      <c r="BYN68" s="142"/>
      <c r="BYO68" s="142"/>
      <c r="BYP68" s="142"/>
      <c r="BYQ68" s="142"/>
      <c r="BYR68" s="142"/>
      <c r="BYS68" s="142"/>
      <c r="BYT68" s="142"/>
      <c r="BYU68" s="142"/>
      <c r="BYV68" s="142"/>
      <c r="BYW68" s="142"/>
      <c r="BYX68" s="142"/>
      <c r="BYY68" s="142"/>
      <c r="BYZ68" s="142"/>
      <c r="BZA68" s="142"/>
      <c r="BZB68" s="142"/>
      <c r="BZC68" s="142"/>
      <c r="BZD68" s="142"/>
      <c r="BZE68" s="142"/>
      <c r="BZF68" s="142"/>
      <c r="BZG68" s="142"/>
      <c r="BZH68" s="142"/>
      <c r="BZI68" s="142"/>
      <c r="BZJ68" s="142"/>
      <c r="BZK68" s="142"/>
      <c r="BZL68" s="142"/>
      <c r="BZM68" s="142"/>
      <c r="BZN68" s="142"/>
      <c r="BZO68" s="142"/>
      <c r="BZP68" s="142"/>
      <c r="BZQ68" s="142"/>
      <c r="BZR68" s="142"/>
      <c r="BZS68" s="142"/>
      <c r="BZT68" s="142"/>
      <c r="BZU68" s="142"/>
      <c r="BZV68" s="142"/>
      <c r="BZW68" s="142"/>
      <c r="BZX68" s="142"/>
      <c r="BZY68" s="142"/>
      <c r="BZZ68" s="142"/>
      <c r="CAA68" s="142"/>
      <c r="CAB68" s="142"/>
      <c r="CAC68" s="142"/>
      <c r="CAD68" s="142"/>
      <c r="CAE68" s="142"/>
      <c r="CAF68" s="142"/>
      <c r="CAG68" s="142"/>
      <c r="CAH68" s="142"/>
      <c r="CAI68" s="142"/>
      <c r="CAJ68" s="142"/>
      <c r="CAK68" s="142"/>
      <c r="CAL68" s="142"/>
      <c r="CAM68" s="142"/>
      <c r="CAN68" s="142"/>
      <c r="CAO68" s="142"/>
      <c r="CAP68" s="142"/>
      <c r="CAQ68" s="142"/>
      <c r="CAR68" s="142"/>
      <c r="CAS68" s="142"/>
      <c r="CAT68" s="142"/>
      <c r="CAU68" s="142"/>
      <c r="CAV68" s="142"/>
      <c r="CAW68" s="142"/>
      <c r="CAX68" s="142"/>
      <c r="CAY68" s="142"/>
      <c r="CAZ68" s="142"/>
      <c r="CBA68" s="142"/>
      <c r="CBB68" s="142"/>
      <c r="CBC68" s="142"/>
      <c r="CBD68" s="142"/>
      <c r="CBE68" s="142"/>
      <c r="CBF68" s="142"/>
      <c r="CBG68" s="142"/>
      <c r="CBH68" s="142"/>
      <c r="CBI68" s="142"/>
      <c r="CBJ68" s="142"/>
      <c r="CBK68" s="142"/>
      <c r="CBL68" s="142"/>
      <c r="CBM68" s="142"/>
      <c r="CBN68" s="142"/>
      <c r="CBO68" s="142"/>
      <c r="CBP68" s="142"/>
      <c r="CBQ68" s="142"/>
      <c r="CBR68" s="142"/>
      <c r="CBS68" s="142"/>
      <c r="CBT68" s="142"/>
      <c r="CBU68" s="142"/>
      <c r="CBV68" s="142"/>
      <c r="CBW68" s="142"/>
      <c r="CBX68" s="142"/>
      <c r="CBY68" s="142"/>
      <c r="CBZ68" s="142"/>
      <c r="CCA68" s="142"/>
      <c r="CCB68" s="142"/>
      <c r="CCC68" s="142"/>
      <c r="CCD68" s="142"/>
      <c r="CCE68" s="142"/>
      <c r="CCF68" s="142"/>
      <c r="CCG68" s="142"/>
      <c r="CCH68" s="142"/>
      <c r="CCI68" s="142"/>
      <c r="CCJ68" s="142"/>
      <c r="CCK68" s="142"/>
      <c r="CCL68" s="142"/>
      <c r="CCM68" s="142"/>
      <c r="CCN68" s="142"/>
      <c r="CCO68" s="142"/>
      <c r="CCP68" s="142"/>
      <c r="CCQ68" s="142"/>
      <c r="CCR68" s="142"/>
      <c r="CCS68" s="142"/>
      <c r="CCT68" s="142"/>
      <c r="CCU68" s="142"/>
      <c r="CCV68" s="142"/>
      <c r="CCW68" s="142"/>
      <c r="CCX68" s="142"/>
      <c r="CCY68" s="142"/>
      <c r="CCZ68" s="142"/>
      <c r="CDA68" s="142"/>
      <c r="CDB68" s="142"/>
      <c r="CDC68" s="142"/>
      <c r="CDD68" s="142"/>
      <c r="CDE68" s="142"/>
      <c r="CDF68" s="142"/>
      <c r="CDG68" s="142"/>
      <c r="CDH68" s="142"/>
      <c r="CDI68" s="142"/>
      <c r="CDJ68" s="142"/>
      <c r="CDK68" s="142"/>
      <c r="CDL68" s="142"/>
      <c r="CDM68" s="142"/>
      <c r="CDN68" s="142"/>
      <c r="CDO68" s="142"/>
      <c r="CDP68" s="142"/>
      <c r="CDQ68" s="142"/>
      <c r="CDR68" s="142"/>
      <c r="CDS68" s="142"/>
      <c r="CDT68" s="142"/>
      <c r="CDU68" s="142"/>
      <c r="CDV68" s="142"/>
      <c r="CDW68" s="142"/>
      <c r="CDX68" s="142"/>
      <c r="CDY68" s="142"/>
      <c r="CDZ68" s="142"/>
      <c r="CEA68" s="142"/>
      <c r="CEB68" s="142"/>
      <c r="CEC68" s="142"/>
      <c r="CED68" s="142"/>
      <c r="CEE68" s="142"/>
      <c r="CEF68" s="142"/>
      <c r="CEG68" s="142"/>
      <c r="CEH68" s="142"/>
      <c r="CEI68" s="142"/>
      <c r="CEJ68" s="142"/>
      <c r="CEK68" s="142"/>
      <c r="CEL68" s="142"/>
      <c r="CEM68" s="142"/>
      <c r="CEN68" s="142"/>
      <c r="CEO68" s="142"/>
      <c r="CEP68" s="142"/>
      <c r="CEQ68" s="142"/>
      <c r="CER68" s="142"/>
      <c r="CES68" s="142"/>
      <c r="CET68" s="142"/>
      <c r="CEU68" s="142"/>
      <c r="CEV68" s="142"/>
      <c r="CEW68" s="142"/>
      <c r="CEX68" s="142"/>
      <c r="CEY68" s="142"/>
      <c r="CEZ68" s="142"/>
      <c r="CFA68" s="142"/>
      <c r="CFB68" s="142"/>
      <c r="CFC68" s="142"/>
      <c r="CFD68" s="142"/>
      <c r="CFE68" s="142"/>
      <c r="CFF68" s="142"/>
      <c r="CFG68" s="142"/>
      <c r="CFH68" s="142"/>
      <c r="CFI68" s="142"/>
      <c r="CFJ68" s="142"/>
      <c r="CFK68" s="142"/>
      <c r="CFL68" s="142"/>
      <c r="CFM68" s="142"/>
      <c r="CFN68" s="142"/>
      <c r="CFO68" s="142"/>
      <c r="CFP68" s="142"/>
      <c r="CFQ68" s="142"/>
      <c r="CFR68" s="142"/>
      <c r="CFS68" s="142"/>
      <c r="CFT68" s="142"/>
      <c r="CFU68" s="142"/>
      <c r="CFV68" s="142"/>
      <c r="CFW68" s="142"/>
      <c r="CFX68" s="142"/>
      <c r="CFY68" s="142"/>
      <c r="CFZ68" s="142"/>
      <c r="CGA68" s="142"/>
      <c r="CGB68" s="142"/>
      <c r="CGC68" s="142"/>
      <c r="CGD68" s="142"/>
      <c r="CGE68" s="142"/>
      <c r="CGF68" s="142"/>
      <c r="CGG68" s="142"/>
      <c r="CGH68" s="142"/>
      <c r="CGI68" s="142"/>
      <c r="CGJ68" s="142"/>
      <c r="CGK68" s="142"/>
      <c r="CGL68" s="142"/>
      <c r="CGM68" s="142"/>
      <c r="CGN68" s="142"/>
      <c r="CGO68" s="142"/>
      <c r="CGP68" s="142"/>
      <c r="CGQ68" s="142"/>
      <c r="CGR68" s="142"/>
      <c r="CGS68" s="142"/>
      <c r="CGT68" s="142"/>
      <c r="CGU68" s="142"/>
      <c r="CGV68" s="142"/>
      <c r="CGW68" s="142"/>
      <c r="CGX68" s="142"/>
      <c r="CGY68" s="142"/>
      <c r="CGZ68" s="142"/>
      <c r="CHA68" s="142"/>
      <c r="CHB68" s="142"/>
      <c r="CHC68" s="142"/>
      <c r="CHD68" s="142"/>
      <c r="CHE68" s="142"/>
      <c r="CHF68" s="142"/>
      <c r="CHG68" s="142"/>
      <c r="CHH68" s="142"/>
      <c r="CHI68" s="142"/>
      <c r="CHJ68" s="142"/>
      <c r="CHK68" s="142"/>
      <c r="CHL68" s="142"/>
      <c r="CHM68" s="142"/>
      <c r="CHN68" s="142"/>
      <c r="CHO68" s="142"/>
      <c r="CHP68" s="142"/>
      <c r="CHQ68" s="142"/>
      <c r="CHR68" s="142"/>
      <c r="CHS68" s="142"/>
      <c r="CHT68" s="142"/>
      <c r="CHU68" s="142"/>
      <c r="CHV68" s="142"/>
      <c r="CHW68" s="142"/>
      <c r="CHX68" s="142"/>
      <c r="CHY68" s="142"/>
      <c r="CHZ68" s="142"/>
      <c r="CIA68" s="142"/>
      <c r="CIB68" s="142"/>
      <c r="CIC68" s="142"/>
      <c r="CID68" s="142"/>
      <c r="CIE68" s="142"/>
      <c r="CIF68" s="142"/>
      <c r="CIG68" s="142"/>
      <c r="CIH68" s="142"/>
      <c r="CII68" s="142"/>
      <c r="CIJ68" s="142"/>
      <c r="CIK68" s="142"/>
      <c r="CIL68" s="142"/>
      <c r="CIM68" s="142"/>
      <c r="CIN68" s="142"/>
      <c r="CIO68" s="142"/>
      <c r="CIP68" s="142"/>
      <c r="CIQ68" s="142"/>
      <c r="CIR68" s="142"/>
      <c r="CIS68" s="142"/>
      <c r="CIT68" s="142"/>
      <c r="CIU68" s="142"/>
      <c r="CIV68" s="142"/>
      <c r="CIW68" s="142"/>
      <c r="CIX68" s="142"/>
      <c r="CIY68" s="142"/>
      <c r="CIZ68" s="142"/>
      <c r="CJA68" s="142"/>
      <c r="CJB68" s="142"/>
      <c r="CJC68" s="142"/>
      <c r="CJD68" s="142"/>
      <c r="CJE68" s="142"/>
      <c r="CJF68" s="142"/>
      <c r="CJG68" s="142"/>
      <c r="CJH68" s="142"/>
      <c r="CJI68" s="142"/>
      <c r="CJJ68" s="142"/>
      <c r="CJK68" s="142"/>
      <c r="CJL68" s="142"/>
      <c r="CJM68" s="142"/>
      <c r="CJN68" s="142"/>
      <c r="CJO68" s="142"/>
      <c r="CJP68" s="142"/>
      <c r="CJQ68" s="142"/>
      <c r="CJR68" s="142"/>
      <c r="CJS68" s="142"/>
      <c r="CJT68" s="142"/>
      <c r="CJU68" s="142"/>
      <c r="CJV68" s="142"/>
      <c r="CJW68" s="142"/>
      <c r="CJX68" s="142"/>
      <c r="CJY68" s="142"/>
      <c r="CJZ68" s="142"/>
      <c r="CKA68" s="142"/>
      <c r="CKB68" s="142"/>
      <c r="CKC68" s="142"/>
      <c r="CKD68" s="142"/>
      <c r="CKE68" s="142"/>
      <c r="CKF68" s="142"/>
      <c r="CKG68" s="142"/>
      <c r="CKH68" s="142"/>
      <c r="CKI68" s="142"/>
      <c r="CKJ68" s="142"/>
      <c r="CKK68" s="142"/>
      <c r="CKL68" s="142"/>
      <c r="CKM68" s="142"/>
      <c r="CKN68" s="142"/>
      <c r="CKO68" s="142"/>
      <c r="CKP68" s="142"/>
      <c r="CKQ68" s="142"/>
      <c r="CKR68" s="142"/>
      <c r="CKS68" s="142"/>
      <c r="CKT68" s="142"/>
      <c r="CKU68" s="142"/>
      <c r="CKV68" s="142"/>
      <c r="CKW68" s="142"/>
      <c r="CKX68" s="142"/>
      <c r="CKY68" s="142"/>
      <c r="CKZ68" s="142"/>
      <c r="CLA68" s="142"/>
      <c r="CLB68" s="142"/>
      <c r="CLC68" s="142"/>
      <c r="CLD68" s="142"/>
      <c r="CLE68" s="142"/>
      <c r="CLF68" s="142"/>
      <c r="CLG68" s="142"/>
      <c r="CLH68" s="142"/>
      <c r="CLI68" s="142"/>
      <c r="CLJ68" s="142"/>
      <c r="CLK68" s="142"/>
      <c r="CLL68" s="142"/>
      <c r="CLM68" s="142"/>
      <c r="CLN68" s="142"/>
      <c r="CLO68" s="142"/>
      <c r="CLP68" s="142"/>
      <c r="CLQ68" s="142"/>
      <c r="CLR68" s="142"/>
      <c r="CLS68" s="142"/>
      <c r="CLT68" s="142"/>
      <c r="CLU68" s="142"/>
      <c r="CLV68" s="142"/>
      <c r="CLW68" s="142"/>
      <c r="CLX68" s="142"/>
      <c r="CLY68" s="142"/>
      <c r="CLZ68" s="142"/>
      <c r="CMA68" s="142"/>
      <c r="CMB68" s="142"/>
      <c r="CMC68" s="142"/>
      <c r="CMD68" s="142"/>
      <c r="CME68" s="142"/>
      <c r="CMF68" s="142"/>
      <c r="CMG68" s="142"/>
      <c r="CMH68" s="142"/>
      <c r="CMI68" s="142"/>
      <c r="CMJ68" s="142"/>
      <c r="CMK68" s="142"/>
      <c r="CML68" s="142"/>
      <c r="CMM68" s="142"/>
      <c r="CMN68" s="142"/>
      <c r="CMO68" s="142"/>
      <c r="CMP68" s="142"/>
      <c r="CMQ68" s="142"/>
      <c r="CMR68" s="142"/>
      <c r="CMS68" s="142"/>
      <c r="CMT68" s="142"/>
      <c r="CMU68" s="142"/>
      <c r="CMV68" s="142"/>
      <c r="CMW68" s="142"/>
      <c r="CMX68" s="142"/>
      <c r="CMY68" s="142"/>
      <c r="CMZ68" s="142"/>
      <c r="CNA68" s="142"/>
      <c r="CNB68" s="142"/>
      <c r="CNC68" s="142"/>
      <c r="CND68" s="142"/>
      <c r="CNE68" s="142"/>
      <c r="CNF68" s="142"/>
      <c r="CNG68" s="142"/>
      <c r="CNH68" s="142"/>
      <c r="CNI68" s="142"/>
      <c r="CNJ68" s="142"/>
      <c r="CNK68" s="142"/>
      <c r="CNL68" s="142"/>
      <c r="CNM68" s="142"/>
      <c r="CNN68" s="142"/>
      <c r="CNO68" s="142"/>
      <c r="CNP68" s="142"/>
      <c r="CNQ68" s="142"/>
      <c r="CNR68" s="142"/>
      <c r="CNS68" s="142"/>
      <c r="CNT68" s="142"/>
      <c r="CNU68" s="142"/>
      <c r="CNV68" s="142"/>
      <c r="CNW68" s="142"/>
      <c r="CNX68" s="142"/>
      <c r="CNY68" s="142"/>
      <c r="CNZ68" s="142"/>
      <c r="COA68" s="142"/>
      <c r="COB68" s="142"/>
      <c r="COC68" s="142"/>
      <c r="COD68" s="142"/>
      <c r="COE68" s="142"/>
      <c r="COF68" s="142"/>
      <c r="COG68" s="142"/>
      <c r="COH68" s="142"/>
      <c r="COI68" s="142"/>
      <c r="COJ68" s="142"/>
      <c r="COK68" s="142"/>
      <c r="COL68" s="142"/>
      <c r="COM68" s="142"/>
      <c r="CON68" s="142"/>
      <c r="COO68" s="142"/>
      <c r="COP68" s="142"/>
      <c r="COQ68" s="142"/>
      <c r="COR68" s="142"/>
      <c r="COS68" s="142"/>
      <c r="COT68" s="142"/>
      <c r="COU68" s="142"/>
      <c r="COV68" s="142"/>
      <c r="COW68" s="142"/>
      <c r="COX68" s="142"/>
      <c r="COY68" s="142"/>
      <c r="COZ68" s="142"/>
      <c r="CPA68" s="142"/>
      <c r="CPB68" s="142"/>
      <c r="CPC68" s="142"/>
      <c r="CPD68" s="142"/>
      <c r="CPE68" s="142"/>
      <c r="CPF68" s="142"/>
      <c r="CPG68" s="142"/>
      <c r="CPH68" s="142"/>
      <c r="CPI68" s="142"/>
      <c r="CPJ68" s="142"/>
      <c r="CPK68" s="142"/>
      <c r="CPL68" s="142"/>
      <c r="CPM68" s="142"/>
      <c r="CPN68" s="142"/>
      <c r="CPO68" s="142"/>
      <c r="CPP68" s="142"/>
      <c r="CPQ68" s="142"/>
      <c r="CPR68" s="142"/>
      <c r="CPS68" s="142"/>
      <c r="CPT68" s="142"/>
      <c r="CPU68" s="142"/>
      <c r="CPV68" s="142"/>
      <c r="CPW68" s="142"/>
      <c r="CPX68" s="142"/>
      <c r="CPY68" s="142"/>
      <c r="CPZ68" s="142"/>
      <c r="CQA68" s="142"/>
      <c r="CQB68" s="142"/>
      <c r="CQC68" s="142"/>
      <c r="CQD68" s="142"/>
      <c r="CQE68" s="142"/>
      <c r="CQF68" s="142"/>
      <c r="CQG68" s="142"/>
      <c r="CQH68" s="142"/>
      <c r="CQI68" s="142"/>
      <c r="CQJ68" s="142"/>
      <c r="CQK68" s="142"/>
      <c r="CQL68" s="142"/>
      <c r="CQM68" s="142"/>
      <c r="CQN68" s="142"/>
      <c r="CQO68" s="142"/>
      <c r="CQP68" s="142"/>
      <c r="CQQ68" s="142"/>
      <c r="CQR68" s="142"/>
      <c r="CQS68" s="142"/>
      <c r="CQT68" s="142"/>
      <c r="CQU68" s="142"/>
      <c r="CQV68" s="142"/>
      <c r="CQW68" s="142"/>
      <c r="CQX68" s="142"/>
      <c r="CQY68" s="142"/>
      <c r="CQZ68" s="142"/>
      <c r="CRA68" s="142"/>
      <c r="CRB68" s="142"/>
      <c r="CRC68" s="142"/>
      <c r="CRD68" s="142"/>
      <c r="CRE68" s="142"/>
      <c r="CRF68" s="142"/>
      <c r="CRG68" s="142"/>
      <c r="CRH68" s="142"/>
      <c r="CRI68" s="142"/>
      <c r="CRJ68" s="142"/>
      <c r="CRK68" s="142"/>
      <c r="CRL68" s="142"/>
      <c r="CRM68" s="142"/>
      <c r="CRN68" s="142"/>
      <c r="CRO68" s="142"/>
      <c r="CRP68" s="142"/>
      <c r="CRQ68" s="142"/>
      <c r="CRR68" s="142"/>
      <c r="CRS68" s="142"/>
      <c r="CRT68" s="142"/>
      <c r="CRU68" s="142"/>
      <c r="CRV68" s="142"/>
      <c r="CRW68" s="142"/>
      <c r="CRX68" s="142"/>
      <c r="CRY68" s="142"/>
      <c r="CRZ68" s="142"/>
      <c r="CSA68" s="142"/>
      <c r="CSB68" s="142"/>
      <c r="CSC68" s="142"/>
      <c r="CSD68" s="142"/>
      <c r="CSE68" s="142"/>
      <c r="CSF68" s="142"/>
      <c r="CSG68" s="142"/>
      <c r="CSH68" s="142"/>
      <c r="CSI68" s="142"/>
      <c r="CSJ68" s="142"/>
      <c r="CSK68" s="142"/>
      <c r="CSL68" s="142"/>
      <c r="CSM68" s="142"/>
      <c r="CSN68" s="142"/>
      <c r="CSO68" s="142"/>
      <c r="CSP68" s="142"/>
      <c r="CSQ68" s="142"/>
      <c r="CSR68" s="142"/>
      <c r="CSS68" s="142"/>
      <c r="CST68" s="142"/>
      <c r="CSU68" s="142"/>
      <c r="CSV68" s="142"/>
      <c r="CSW68" s="142"/>
      <c r="CSX68" s="142"/>
      <c r="CSY68" s="142"/>
      <c r="CSZ68" s="142"/>
      <c r="CTA68" s="142"/>
      <c r="CTB68" s="142"/>
      <c r="CTC68" s="142"/>
      <c r="CTD68" s="142"/>
      <c r="CTE68" s="142"/>
      <c r="CTF68" s="142"/>
      <c r="CTG68" s="142"/>
      <c r="CTH68" s="142"/>
      <c r="CTI68" s="142"/>
      <c r="CTJ68" s="142"/>
      <c r="CTK68" s="142"/>
      <c r="CTL68" s="142"/>
      <c r="CTM68" s="142"/>
      <c r="CTN68" s="142"/>
      <c r="CTO68" s="142"/>
      <c r="CTP68" s="142"/>
      <c r="CTQ68" s="142"/>
      <c r="CTR68" s="142"/>
      <c r="CTS68" s="142"/>
      <c r="CTT68" s="142"/>
      <c r="CTU68" s="142"/>
      <c r="CTV68" s="142"/>
      <c r="CTW68" s="142"/>
      <c r="CTX68" s="142"/>
      <c r="CTY68" s="142"/>
      <c r="CTZ68" s="142"/>
      <c r="CUA68" s="142"/>
      <c r="CUB68" s="142"/>
      <c r="CUC68" s="142"/>
      <c r="CUD68" s="142"/>
      <c r="CUE68" s="142"/>
      <c r="CUF68" s="142"/>
      <c r="CUG68" s="142"/>
      <c r="CUH68" s="142"/>
      <c r="CUI68" s="142"/>
      <c r="CUJ68" s="142"/>
      <c r="CUK68" s="142"/>
      <c r="CUL68" s="142"/>
      <c r="CUM68" s="142"/>
      <c r="CUN68" s="142"/>
      <c r="CUO68" s="142"/>
      <c r="CUP68" s="142"/>
      <c r="CUQ68" s="142"/>
      <c r="CUR68" s="142"/>
      <c r="CUS68" s="142"/>
      <c r="CUT68" s="142"/>
      <c r="CUU68" s="142"/>
      <c r="CUV68" s="142"/>
      <c r="CUW68" s="142"/>
      <c r="CUX68" s="142"/>
      <c r="CUY68" s="142"/>
      <c r="CUZ68" s="142"/>
      <c r="CVA68" s="142"/>
      <c r="CVB68" s="142"/>
      <c r="CVC68" s="142"/>
      <c r="CVD68" s="142"/>
      <c r="CVE68" s="142"/>
      <c r="CVF68" s="142"/>
      <c r="CVG68" s="142"/>
      <c r="CVH68" s="142"/>
      <c r="CVI68" s="142"/>
      <c r="CVJ68" s="142"/>
      <c r="CVK68" s="142"/>
      <c r="CVL68" s="142"/>
      <c r="CVM68" s="142"/>
      <c r="CVN68" s="142"/>
      <c r="CVO68" s="142"/>
      <c r="CVP68" s="142"/>
      <c r="CVQ68" s="142"/>
      <c r="CVR68" s="142"/>
      <c r="CVS68" s="142"/>
      <c r="CVT68" s="142"/>
      <c r="CVU68" s="142"/>
      <c r="CVV68" s="142"/>
      <c r="CVW68" s="142"/>
      <c r="CVX68" s="142"/>
      <c r="CVY68" s="142"/>
      <c r="CVZ68" s="142"/>
      <c r="CWA68" s="142"/>
      <c r="CWB68" s="142"/>
      <c r="CWC68" s="142"/>
      <c r="CWD68" s="142"/>
      <c r="CWE68" s="142"/>
      <c r="CWF68" s="142"/>
      <c r="CWG68" s="142"/>
      <c r="CWH68" s="142"/>
      <c r="CWI68" s="142"/>
      <c r="CWJ68" s="142"/>
      <c r="CWK68" s="142"/>
      <c r="CWL68" s="142"/>
      <c r="CWM68" s="142"/>
      <c r="CWN68" s="142"/>
      <c r="CWO68" s="142"/>
      <c r="CWP68" s="142"/>
      <c r="CWQ68" s="142"/>
      <c r="CWR68" s="142"/>
      <c r="CWS68" s="142"/>
      <c r="CWT68" s="142"/>
      <c r="CWU68" s="142"/>
      <c r="CWV68" s="142"/>
      <c r="CWW68" s="142"/>
      <c r="CWX68" s="142"/>
      <c r="CWY68" s="142"/>
      <c r="CWZ68" s="142"/>
      <c r="CXA68" s="142"/>
      <c r="CXB68" s="142"/>
      <c r="CXC68" s="142"/>
      <c r="CXD68" s="142"/>
      <c r="CXE68" s="142"/>
      <c r="CXF68" s="142"/>
      <c r="CXG68" s="142"/>
      <c r="CXH68" s="142"/>
      <c r="CXI68" s="142"/>
      <c r="CXJ68" s="142"/>
      <c r="CXK68" s="142"/>
      <c r="CXL68" s="142"/>
      <c r="CXM68" s="142"/>
      <c r="CXN68" s="142"/>
      <c r="CXO68" s="142"/>
      <c r="CXP68" s="142"/>
      <c r="CXQ68" s="142"/>
      <c r="CXR68" s="142"/>
      <c r="CXS68" s="142"/>
      <c r="CXT68" s="142"/>
      <c r="CXU68" s="142"/>
      <c r="CXV68" s="142"/>
      <c r="CXW68" s="142"/>
      <c r="CXX68" s="142"/>
      <c r="CXY68" s="142"/>
      <c r="CXZ68" s="142"/>
      <c r="CYA68" s="142"/>
      <c r="CYB68" s="142"/>
      <c r="CYC68" s="142"/>
      <c r="CYD68" s="142"/>
      <c r="CYE68" s="142"/>
      <c r="CYF68" s="142"/>
      <c r="CYG68" s="142"/>
      <c r="CYH68" s="142"/>
      <c r="CYI68" s="142"/>
      <c r="CYJ68" s="142"/>
      <c r="CYK68" s="142"/>
      <c r="CYL68" s="142"/>
      <c r="CYM68" s="142"/>
      <c r="CYN68" s="142"/>
      <c r="CYO68" s="142"/>
      <c r="CYP68" s="142"/>
      <c r="CYQ68" s="142"/>
      <c r="CYR68" s="142"/>
      <c r="CYS68" s="142"/>
      <c r="CYT68" s="142"/>
      <c r="CYU68" s="142"/>
      <c r="CYV68" s="142"/>
      <c r="CYW68" s="142"/>
      <c r="CYX68" s="142"/>
      <c r="CYY68" s="142"/>
      <c r="CYZ68" s="142"/>
      <c r="CZA68" s="142"/>
      <c r="CZB68" s="142"/>
      <c r="CZC68" s="142"/>
      <c r="CZD68" s="142"/>
      <c r="CZE68" s="142"/>
      <c r="CZF68" s="142"/>
      <c r="CZG68" s="142"/>
      <c r="CZH68" s="142"/>
      <c r="CZI68" s="142"/>
      <c r="CZJ68" s="142"/>
      <c r="CZK68" s="142"/>
      <c r="CZL68" s="142"/>
      <c r="CZM68" s="142"/>
      <c r="CZN68" s="142"/>
      <c r="CZO68" s="142"/>
      <c r="CZP68" s="142"/>
      <c r="CZQ68" s="142"/>
      <c r="CZR68" s="142"/>
      <c r="CZS68" s="142"/>
      <c r="CZT68" s="142"/>
      <c r="CZU68" s="142"/>
      <c r="CZV68" s="142"/>
      <c r="CZW68" s="142"/>
      <c r="CZX68" s="142"/>
      <c r="CZY68" s="142"/>
      <c r="CZZ68" s="142"/>
      <c r="DAA68" s="142"/>
      <c r="DAB68" s="142"/>
      <c r="DAC68" s="142"/>
      <c r="DAD68" s="142"/>
      <c r="DAE68" s="142"/>
      <c r="DAF68" s="142"/>
      <c r="DAG68" s="142"/>
      <c r="DAH68" s="142"/>
      <c r="DAI68" s="142"/>
      <c r="DAJ68" s="142"/>
      <c r="DAK68" s="142"/>
      <c r="DAL68" s="142"/>
      <c r="DAM68" s="142"/>
      <c r="DAN68" s="142"/>
      <c r="DAO68" s="142"/>
      <c r="DAP68" s="142"/>
      <c r="DAQ68" s="142"/>
      <c r="DAR68" s="142"/>
      <c r="DAS68" s="142"/>
      <c r="DAT68" s="142"/>
      <c r="DAU68" s="142"/>
      <c r="DAV68" s="142"/>
      <c r="DAW68" s="142"/>
      <c r="DAX68" s="142"/>
      <c r="DAY68" s="142"/>
      <c r="DAZ68" s="142"/>
      <c r="DBA68" s="142"/>
      <c r="DBB68" s="142"/>
      <c r="DBC68" s="142"/>
      <c r="DBD68" s="142"/>
      <c r="DBE68" s="142"/>
      <c r="DBF68" s="142"/>
      <c r="DBG68" s="142"/>
      <c r="DBH68" s="142"/>
      <c r="DBI68" s="142"/>
      <c r="DBJ68" s="142"/>
      <c r="DBK68" s="142"/>
      <c r="DBL68" s="142"/>
      <c r="DBM68" s="142"/>
      <c r="DBN68" s="142"/>
      <c r="DBO68" s="142"/>
      <c r="DBP68" s="142"/>
      <c r="DBQ68" s="142"/>
      <c r="DBR68" s="142"/>
      <c r="DBS68" s="142"/>
      <c r="DBT68" s="142"/>
      <c r="DBU68" s="142"/>
      <c r="DBV68" s="142"/>
      <c r="DBW68" s="142"/>
      <c r="DBX68" s="142"/>
      <c r="DBY68" s="142"/>
      <c r="DBZ68" s="142"/>
      <c r="DCA68" s="142"/>
      <c r="DCB68" s="142"/>
      <c r="DCC68" s="142"/>
      <c r="DCD68" s="142"/>
      <c r="DCE68" s="142"/>
      <c r="DCF68" s="142"/>
      <c r="DCG68" s="142"/>
      <c r="DCH68" s="142"/>
      <c r="DCI68" s="142"/>
      <c r="DCJ68" s="142"/>
      <c r="DCK68" s="142"/>
      <c r="DCL68" s="142"/>
      <c r="DCM68" s="142"/>
      <c r="DCN68" s="142"/>
      <c r="DCO68" s="142"/>
      <c r="DCP68" s="142"/>
      <c r="DCQ68" s="142"/>
      <c r="DCR68" s="142"/>
      <c r="DCS68" s="142"/>
      <c r="DCT68" s="142"/>
      <c r="DCU68" s="142"/>
      <c r="DCV68" s="142"/>
      <c r="DCW68" s="142"/>
      <c r="DCX68" s="142"/>
      <c r="DCY68" s="142"/>
      <c r="DCZ68" s="142"/>
      <c r="DDA68" s="142"/>
      <c r="DDB68" s="142"/>
      <c r="DDC68" s="142"/>
      <c r="DDD68" s="142"/>
      <c r="DDE68" s="142"/>
      <c r="DDF68" s="142"/>
      <c r="DDG68" s="142"/>
      <c r="DDH68" s="142"/>
      <c r="DDI68" s="142"/>
      <c r="DDJ68" s="142"/>
      <c r="DDK68" s="142"/>
      <c r="DDL68" s="142"/>
      <c r="DDM68" s="142"/>
      <c r="DDN68" s="142"/>
      <c r="DDO68" s="142"/>
      <c r="DDP68" s="142"/>
      <c r="DDQ68" s="142"/>
      <c r="DDR68" s="142"/>
      <c r="DDS68" s="142"/>
      <c r="DDT68" s="142"/>
      <c r="DDU68" s="142"/>
      <c r="DDV68" s="142"/>
      <c r="DDW68" s="142"/>
      <c r="DDX68" s="142"/>
      <c r="DDY68" s="142"/>
      <c r="DDZ68" s="142"/>
      <c r="DEA68" s="142"/>
      <c r="DEB68" s="142"/>
      <c r="DEC68" s="142"/>
      <c r="DED68" s="142"/>
      <c r="DEE68" s="142"/>
      <c r="DEF68" s="142"/>
      <c r="DEG68" s="142"/>
      <c r="DEH68" s="142"/>
      <c r="DEI68" s="142"/>
      <c r="DEJ68" s="142"/>
      <c r="DEK68" s="142"/>
      <c r="DEL68" s="142"/>
      <c r="DEM68" s="142"/>
      <c r="DEN68" s="142"/>
      <c r="DEO68" s="142"/>
      <c r="DEP68" s="142"/>
      <c r="DEQ68" s="142"/>
      <c r="DER68" s="142"/>
      <c r="DES68" s="142"/>
      <c r="DET68" s="142"/>
      <c r="DEU68" s="142"/>
      <c r="DEV68" s="142"/>
      <c r="DEW68" s="142"/>
      <c r="DEX68" s="142"/>
      <c r="DEY68" s="142"/>
      <c r="DEZ68" s="142"/>
      <c r="DFA68" s="142"/>
      <c r="DFB68" s="142"/>
      <c r="DFC68" s="142"/>
      <c r="DFD68" s="142"/>
      <c r="DFE68" s="142"/>
      <c r="DFF68" s="142"/>
      <c r="DFG68" s="142"/>
      <c r="DFH68" s="142"/>
      <c r="DFI68" s="142"/>
      <c r="DFJ68" s="142"/>
      <c r="DFK68" s="142"/>
      <c r="DFL68" s="142"/>
      <c r="DFM68" s="142"/>
      <c r="DFN68" s="142"/>
      <c r="DFO68" s="142"/>
      <c r="DFP68" s="142"/>
      <c r="DFQ68" s="142"/>
      <c r="DFR68" s="142"/>
      <c r="DFS68" s="142"/>
      <c r="DFT68" s="142"/>
      <c r="DFU68" s="142"/>
      <c r="DFV68" s="142"/>
      <c r="DFW68" s="142"/>
      <c r="DFX68" s="142"/>
      <c r="DFY68" s="142"/>
      <c r="DFZ68" s="142"/>
      <c r="DGA68" s="142"/>
      <c r="DGB68" s="142"/>
      <c r="DGC68" s="142"/>
      <c r="DGD68" s="142"/>
      <c r="DGE68" s="142"/>
      <c r="DGF68" s="142"/>
      <c r="DGG68" s="142"/>
      <c r="DGH68" s="142"/>
      <c r="DGI68" s="142"/>
      <c r="DGJ68" s="142"/>
      <c r="DGK68" s="142"/>
      <c r="DGL68" s="142"/>
      <c r="DGM68" s="142"/>
      <c r="DGN68" s="142"/>
      <c r="DGO68" s="142"/>
      <c r="DGP68" s="142"/>
      <c r="DGQ68" s="142"/>
      <c r="DGR68" s="142"/>
      <c r="DGS68" s="142"/>
      <c r="DGT68" s="142"/>
      <c r="DGU68" s="142"/>
      <c r="DGV68" s="142"/>
      <c r="DGW68" s="142"/>
      <c r="DGX68" s="142"/>
      <c r="DGY68" s="142"/>
      <c r="DGZ68" s="142"/>
      <c r="DHA68" s="142"/>
      <c r="DHB68" s="142"/>
      <c r="DHC68" s="142"/>
      <c r="DHD68" s="142"/>
      <c r="DHE68" s="142"/>
      <c r="DHF68" s="142"/>
      <c r="DHG68" s="142"/>
      <c r="DHH68" s="142"/>
      <c r="DHI68" s="142"/>
      <c r="DHJ68" s="142"/>
      <c r="DHK68" s="142"/>
      <c r="DHL68" s="142"/>
      <c r="DHM68" s="142"/>
      <c r="DHN68" s="142"/>
      <c r="DHO68" s="142"/>
      <c r="DHP68" s="142"/>
      <c r="DHQ68" s="142"/>
      <c r="DHR68" s="142"/>
      <c r="DHS68" s="142"/>
      <c r="DHT68" s="142"/>
      <c r="DHU68" s="142"/>
      <c r="DHV68" s="142"/>
      <c r="DHW68" s="142"/>
      <c r="DHX68" s="142"/>
      <c r="DHY68" s="142"/>
      <c r="DHZ68" s="142"/>
      <c r="DIA68" s="142"/>
      <c r="DIB68" s="142"/>
      <c r="DIC68" s="142"/>
      <c r="DID68" s="142"/>
      <c r="DIE68" s="142"/>
      <c r="DIF68" s="142"/>
      <c r="DIG68" s="142"/>
      <c r="DIH68" s="142"/>
      <c r="DII68" s="142"/>
      <c r="DIJ68" s="142"/>
      <c r="DIK68" s="142"/>
      <c r="DIL68" s="142"/>
      <c r="DIM68" s="142"/>
      <c r="DIN68" s="142"/>
      <c r="DIO68" s="142"/>
      <c r="DIP68" s="142"/>
      <c r="DIQ68" s="142"/>
      <c r="DIR68" s="142"/>
      <c r="DIS68" s="142"/>
      <c r="DIT68" s="142"/>
      <c r="DIU68" s="142"/>
      <c r="DIV68" s="142"/>
      <c r="DIW68" s="142"/>
      <c r="DIX68" s="142"/>
      <c r="DIY68" s="142"/>
      <c r="DIZ68" s="142"/>
      <c r="DJA68" s="142"/>
      <c r="DJB68" s="142"/>
      <c r="DJC68" s="142"/>
      <c r="DJD68" s="142"/>
      <c r="DJE68" s="142"/>
      <c r="DJF68" s="142"/>
      <c r="DJG68" s="142"/>
      <c r="DJH68" s="142"/>
      <c r="DJI68" s="142"/>
      <c r="DJJ68" s="142"/>
      <c r="DJK68" s="142"/>
      <c r="DJL68" s="142"/>
      <c r="DJM68" s="142"/>
      <c r="DJN68" s="142"/>
      <c r="DJO68" s="142"/>
      <c r="DJP68" s="142"/>
      <c r="DJQ68" s="142"/>
      <c r="DJR68" s="142"/>
      <c r="DJS68" s="142"/>
      <c r="DJT68" s="142"/>
      <c r="DJU68" s="142"/>
      <c r="DJV68" s="142"/>
      <c r="DJW68" s="142"/>
      <c r="DJX68" s="142"/>
      <c r="DJY68" s="142"/>
      <c r="DJZ68" s="142"/>
      <c r="DKA68" s="142"/>
      <c r="DKB68" s="142"/>
      <c r="DKC68" s="142"/>
      <c r="DKD68" s="142"/>
      <c r="DKE68" s="142"/>
      <c r="DKF68" s="142"/>
      <c r="DKG68" s="142"/>
      <c r="DKH68" s="142"/>
      <c r="DKI68" s="142"/>
      <c r="DKJ68" s="142"/>
      <c r="DKK68" s="142"/>
      <c r="DKL68" s="142"/>
      <c r="DKM68" s="142"/>
      <c r="DKN68" s="142"/>
      <c r="DKO68" s="142"/>
      <c r="DKP68" s="142"/>
      <c r="DKQ68" s="142"/>
      <c r="DKR68" s="142"/>
      <c r="DKS68" s="142"/>
      <c r="DKT68" s="142"/>
      <c r="DKU68" s="142"/>
      <c r="DKV68" s="142"/>
      <c r="DKW68" s="142"/>
      <c r="DKX68" s="142"/>
      <c r="DKY68" s="142"/>
      <c r="DKZ68" s="142"/>
      <c r="DLA68" s="142"/>
      <c r="DLB68" s="142"/>
      <c r="DLC68" s="142"/>
      <c r="DLD68" s="142"/>
      <c r="DLE68" s="142"/>
      <c r="DLF68" s="142"/>
      <c r="DLG68" s="142"/>
      <c r="DLH68" s="142"/>
      <c r="DLI68" s="142"/>
      <c r="DLJ68" s="142"/>
      <c r="DLK68" s="142"/>
      <c r="DLL68" s="142"/>
      <c r="DLM68" s="142"/>
      <c r="DLN68" s="142"/>
      <c r="DLO68" s="142"/>
      <c r="DLP68" s="142"/>
      <c r="DLQ68" s="142"/>
      <c r="DLR68" s="142"/>
      <c r="DLS68" s="142"/>
      <c r="DLT68" s="142"/>
      <c r="DLU68" s="142"/>
      <c r="DLV68" s="142"/>
      <c r="DLW68" s="142"/>
      <c r="DLX68" s="142"/>
      <c r="DLY68" s="142"/>
      <c r="DLZ68" s="142"/>
      <c r="DMA68" s="142"/>
      <c r="DMB68" s="142"/>
      <c r="DMC68" s="142"/>
      <c r="DMD68" s="142"/>
      <c r="DME68" s="142"/>
      <c r="DMF68" s="142"/>
      <c r="DMG68" s="142"/>
      <c r="DMH68" s="142"/>
      <c r="DMI68" s="142"/>
      <c r="DMJ68" s="142"/>
      <c r="DMK68" s="142"/>
      <c r="DML68" s="142"/>
      <c r="DMM68" s="142"/>
      <c r="DMN68" s="142"/>
      <c r="DMO68" s="142"/>
      <c r="DMP68" s="142"/>
      <c r="DMQ68" s="142"/>
      <c r="DMR68" s="142"/>
      <c r="DMS68" s="142"/>
      <c r="DMT68" s="142"/>
      <c r="DMU68" s="142"/>
      <c r="DMV68" s="142"/>
      <c r="DMW68" s="142"/>
      <c r="DMX68" s="142"/>
      <c r="DMY68" s="142"/>
      <c r="DMZ68" s="142"/>
      <c r="DNA68" s="142"/>
      <c r="DNB68" s="142"/>
      <c r="DNC68" s="142"/>
      <c r="DND68" s="142"/>
      <c r="DNE68" s="142"/>
      <c r="DNF68" s="142"/>
      <c r="DNG68" s="142"/>
      <c r="DNH68" s="142"/>
      <c r="DNI68" s="142"/>
      <c r="DNJ68" s="142"/>
      <c r="DNK68" s="142"/>
      <c r="DNL68" s="142"/>
      <c r="DNM68" s="142"/>
      <c r="DNN68" s="142"/>
      <c r="DNO68" s="142"/>
      <c r="DNP68" s="142"/>
      <c r="DNQ68" s="142"/>
      <c r="DNR68" s="142"/>
      <c r="DNS68" s="142"/>
      <c r="DNT68" s="142"/>
      <c r="DNU68" s="142"/>
      <c r="DNV68" s="142"/>
      <c r="DNW68" s="142"/>
      <c r="DNX68" s="142"/>
      <c r="DNY68" s="142"/>
      <c r="DNZ68" s="142"/>
      <c r="DOA68" s="142"/>
      <c r="DOB68" s="142"/>
      <c r="DOC68" s="142"/>
      <c r="DOD68" s="142"/>
      <c r="DOE68" s="142"/>
      <c r="DOF68" s="142"/>
      <c r="DOG68" s="142"/>
      <c r="DOH68" s="142"/>
      <c r="DOI68" s="142"/>
      <c r="DOJ68" s="142"/>
      <c r="DOK68" s="142"/>
      <c r="DOL68" s="142"/>
      <c r="DOM68" s="142"/>
      <c r="DON68" s="142"/>
      <c r="DOO68" s="142"/>
      <c r="DOP68" s="142"/>
      <c r="DOQ68" s="142"/>
      <c r="DOR68" s="142"/>
      <c r="DOS68" s="142"/>
      <c r="DOT68" s="142"/>
      <c r="DOU68" s="142"/>
      <c r="DOV68" s="142"/>
      <c r="DOW68" s="142"/>
      <c r="DOX68" s="142"/>
      <c r="DOY68" s="142"/>
      <c r="DOZ68" s="142"/>
      <c r="DPA68" s="142"/>
      <c r="DPB68" s="142"/>
      <c r="DPC68" s="142"/>
      <c r="DPD68" s="142"/>
      <c r="DPE68" s="142"/>
      <c r="DPF68" s="142"/>
      <c r="DPG68" s="142"/>
      <c r="DPH68" s="142"/>
      <c r="DPI68" s="142"/>
      <c r="DPJ68" s="142"/>
      <c r="DPK68" s="142"/>
      <c r="DPL68" s="142"/>
      <c r="DPM68" s="142"/>
      <c r="DPN68" s="142"/>
      <c r="DPO68" s="142"/>
      <c r="DPP68" s="142"/>
      <c r="DPQ68" s="142"/>
      <c r="DPR68" s="142"/>
      <c r="DPS68" s="142"/>
      <c r="DPT68" s="142"/>
      <c r="DPU68" s="142"/>
      <c r="DPV68" s="142"/>
      <c r="DPW68" s="142"/>
      <c r="DPX68" s="142"/>
      <c r="DPY68" s="142"/>
      <c r="DPZ68" s="142"/>
      <c r="DQA68" s="142"/>
      <c r="DQB68" s="142"/>
      <c r="DQC68" s="142"/>
      <c r="DQD68" s="142"/>
      <c r="DQE68" s="142"/>
      <c r="DQF68" s="142"/>
      <c r="DQG68" s="142"/>
      <c r="DQH68" s="142"/>
      <c r="DQI68" s="142"/>
      <c r="DQJ68" s="142"/>
      <c r="DQK68" s="142"/>
      <c r="DQL68" s="142"/>
      <c r="DQM68" s="142"/>
      <c r="DQN68" s="142"/>
      <c r="DQO68" s="142"/>
      <c r="DQP68" s="142"/>
      <c r="DQQ68" s="142"/>
      <c r="DQR68" s="142"/>
      <c r="DQS68" s="142"/>
      <c r="DQT68" s="142"/>
      <c r="DQU68" s="142"/>
      <c r="DQV68" s="142"/>
      <c r="DQW68" s="142"/>
      <c r="DQX68" s="142"/>
      <c r="DQY68" s="142"/>
      <c r="DQZ68" s="142"/>
      <c r="DRA68" s="142"/>
      <c r="DRB68" s="142"/>
      <c r="DRC68" s="142"/>
      <c r="DRD68" s="142"/>
      <c r="DRE68" s="142"/>
      <c r="DRF68" s="142"/>
      <c r="DRG68" s="142"/>
      <c r="DRH68" s="142"/>
      <c r="DRI68" s="142"/>
      <c r="DRJ68" s="142"/>
      <c r="DRK68" s="142"/>
      <c r="DRL68" s="142"/>
      <c r="DRM68" s="142"/>
      <c r="DRN68" s="142"/>
      <c r="DRO68" s="142"/>
      <c r="DRP68" s="142"/>
      <c r="DRQ68" s="142"/>
      <c r="DRR68" s="142"/>
      <c r="DRS68" s="142"/>
      <c r="DRT68" s="142"/>
      <c r="DRU68" s="142"/>
      <c r="DRV68" s="142"/>
      <c r="DRW68" s="142"/>
      <c r="DRX68" s="142"/>
      <c r="DRY68" s="142"/>
      <c r="DRZ68" s="142"/>
      <c r="DSA68" s="142"/>
      <c r="DSB68" s="142"/>
      <c r="DSC68" s="142"/>
      <c r="DSD68" s="142"/>
      <c r="DSE68" s="142"/>
      <c r="DSF68" s="142"/>
      <c r="DSG68" s="142"/>
      <c r="DSH68" s="142"/>
      <c r="DSI68" s="142"/>
      <c r="DSJ68" s="142"/>
      <c r="DSK68" s="142"/>
      <c r="DSL68" s="142"/>
      <c r="DSM68" s="142"/>
      <c r="DSN68" s="142"/>
      <c r="DSO68" s="142"/>
      <c r="DSP68" s="142"/>
      <c r="DSQ68" s="142"/>
      <c r="DSR68" s="142"/>
      <c r="DSS68" s="142"/>
      <c r="DST68" s="142"/>
      <c r="DSU68" s="142"/>
      <c r="DSV68" s="142"/>
      <c r="DSW68" s="142"/>
      <c r="DSX68" s="142"/>
      <c r="DSY68" s="142"/>
      <c r="DSZ68" s="142"/>
      <c r="DTA68" s="142"/>
      <c r="DTB68" s="142"/>
      <c r="DTC68" s="142"/>
      <c r="DTD68" s="142"/>
      <c r="DTE68" s="142"/>
      <c r="DTF68" s="142"/>
      <c r="DTG68" s="142"/>
      <c r="DTH68" s="142"/>
      <c r="DTI68" s="142"/>
      <c r="DTJ68" s="142"/>
      <c r="DTK68" s="142"/>
      <c r="DTL68" s="142"/>
      <c r="DTM68" s="142"/>
      <c r="DTN68" s="142"/>
      <c r="DTO68" s="142"/>
      <c r="DTP68" s="142"/>
      <c r="DTQ68" s="142"/>
      <c r="DTR68" s="142"/>
      <c r="DTS68" s="142"/>
      <c r="DTT68" s="142"/>
      <c r="DTU68" s="142"/>
      <c r="DTV68" s="142"/>
      <c r="DTW68" s="142"/>
      <c r="DTX68" s="142"/>
      <c r="DTY68" s="142"/>
      <c r="DTZ68" s="142"/>
      <c r="DUA68" s="142"/>
      <c r="DUB68" s="142"/>
      <c r="DUC68" s="142"/>
      <c r="DUD68" s="142"/>
      <c r="DUE68" s="142"/>
      <c r="DUF68" s="142"/>
      <c r="DUG68" s="142"/>
      <c r="DUH68" s="142"/>
      <c r="DUI68" s="142"/>
      <c r="DUJ68" s="142"/>
      <c r="DUK68" s="142"/>
      <c r="DUL68" s="142"/>
      <c r="DUM68" s="142"/>
      <c r="DUN68" s="142"/>
      <c r="DUO68" s="142"/>
      <c r="DUP68" s="142"/>
      <c r="DUQ68" s="142"/>
      <c r="DUR68" s="142"/>
      <c r="DUS68" s="142"/>
      <c r="DUT68" s="142"/>
      <c r="DUU68" s="142"/>
      <c r="DUV68" s="142"/>
      <c r="DUW68" s="142"/>
      <c r="DUX68" s="142"/>
      <c r="DUY68" s="142"/>
      <c r="DUZ68" s="142"/>
      <c r="DVA68" s="142"/>
      <c r="DVB68" s="142"/>
      <c r="DVC68" s="142"/>
      <c r="DVD68" s="142"/>
      <c r="DVE68" s="142"/>
      <c r="DVF68" s="142"/>
      <c r="DVG68" s="142"/>
      <c r="DVH68" s="142"/>
      <c r="DVI68" s="142"/>
      <c r="DVJ68" s="142"/>
      <c r="DVK68" s="142"/>
      <c r="DVL68" s="142"/>
      <c r="DVM68" s="142"/>
      <c r="DVN68" s="142"/>
      <c r="DVO68" s="142"/>
      <c r="DVP68" s="142"/>
      <c r="DVQ68" s="142"/>
      <c r="DVR68" s="142"/>
      <c r="DVS68" s="142"/>
      <c r="DVT68" s="142"/>
      <c r="DVU68" s="142"/>
      <c r="DVV68" s="142"/>
      <c r="DVW68" s="142"/>
      <c r="DVX68" s="142"/>
      <c r="DVY68" s="142"/>
      <c r="DVZ68" s="142"/>
      <c r="DWA68" s="142"/>
      <c r="DWB68" s="142"/>
      <c r="DWC68" s="142"/>
      <c r="DWD68" s="142"/>
      <c r="DWE68" s="142"/>
      <c r="DWF68" s="142"/>
      <c r="DWG68" s="142"/>
      <c r="DWH68" s="142"/>
      <c r="DWI68" s="142"/>
      <c r="DWJ68" s="142"/>
      <c r="DWK68" s="142"/>
      <c r="DWL68" s="142"/>
      <c r="DWM68" s="142"/>
      <c r="DWN68" s="142"/>
      <c r="DWO68" s="142"/>
      <c r="DWP68" s="142"/>
      <c r="DWQ68" s="142"/>
      <c r="DWR68" s="142"/>
      <c r="DWS68" s="142"/>
      <c r="DWT68" s="142"/>
      <c r="DWU68" s="142"/>
      <c r="DWV68" s="142"/>
      <c r="DWW68" s="142"/>
      <c r="DWX68" s="142"/>
      <c r="DWY68" s="142"/>
      <c r="DWZ68" s="142"/>
      <c r="DXA68" s="142"/>
      <c r="DXB68" s="142"/>
      <c r="DXC68" s="142"/>
      <c r="DXD68" s="142"/>
      <c r="DXE68" s="142"/>
      <c r="DXF68" s="142"/>
      <c r="DXG68" s="142"/>
      <c r="DXH68" s="142"/>
      <c r="DXI68" s="142"/>
      <c r="DXJ68" s="142"/>
      <c r="DXK68" s="142"/>
      <c r="DXL68" s="142"/>
      <c r="DXM68" s="142"/>
      <c r="DXN68" s="142"/>
      <c r="DXO68" s="142"/>
      <c r="DXP68" s="142"/>
      <c r="DXQ68" s="142"/>
      <c r="DXR68" s="142"/>
      <c r="DXS68" s="142"/>
      <c r="DXT68" s="142"/>
      <c r="DXU68" s="142"/>
      <c r="DXV68" s="142"/>
      <c r="DXW68" s="142"/>
      <c r="DXX68" s="142"/>
      <c r="DXY68" s="142"/>
      <c r="DXZ68" s="142"/>
      <c r="DYA68" s="142"/>
      <c r="DYB68" s="142"/>
      <c r="DYC68" s="142"/>
      <c r="DYD68" s="142"/>
      <c r="DYE68" s="142"/>
      <c r="DYF68" s="142"/>
      <c r="DYG68" s="142"/>
      <c r="DYH68" s="142"/>
      <c r="DYI68" s="142"/>
      <c r="DYJ68" s="142"/>
      <c r="DYK68" s="142"/>
      <c r="DYL68" s="142"/>
      <c r="DYM68" s="142"/>
      <c r="DYN68" s="142"/>
      <c r="DYO68" s="142"/>
      <c r="DYP68" s="142"/>
      <c r="DYQ68" s="142"/>
      <c r="DYR68" s="142"/>
      <c r="DYS68" s="142"/>
      <c r="DYT68" s="142"/>
      <c r="DYU68" s="142"/>
      <c r="DYV68" s="142"/>
      <c r="DYW68" s="142"/>
      <c r="DYX68" s="142"/>
      <c r="DYY68" s="142"/>
      <c r="DYZ68" s="142"/>
      <c r="DZA68" s="142"/>
      <c r="DZB68" s="142"/>
      <c r="DZC68" s="142"/>
      <c r="DZD68" s="142"/>
      <c r="DZE68" s="142"/>
      <c r="DZF68" s="142"/>
      <c r="DZG68" s="142"/>
      <c r="DZH68" s="142"/>
      <c r="DZI68" s="142"/>
      <c r="DZJ68" s="142"/>
      <c r="DZK68" s="142"/>
      <c r="DZL68" s="142"/>
      <c r="DZM68" s="142"/>
      <c r="DZN68" s="142"/>
      <c r="DZO68" s="142"/>
      <c r="DZP68" s="142"/>
      <c r="DZQ68" s="142"/>
      <c r="DZR68" s="142"/>
      <c r="DZS68" s="142"/>
      <c r="DZT68" s="142"/>
      <c r="DZU68" s="142"/>
      <c r="DZV68" s="142"/>
      <c r="DZW68" s="142"/>
      <c r="DZX68" s="142"/>
      <c r="DZY68" s="142"/>
      <c r="DZZ68" s="142"/>
      <c r="EAA68" s="142"/>
      <c r="EAB68" s="142"/>
      <c r="EAC68" s="142"/>
      <c r="EAD68" s="142"/>
      <c r="EAE68" s="142"/>
      <c r="EAF68" s="142"/>
      <c r="EAG68" s="142"/>
      <c r="EAH68" s="142"/>
      <c r="EAI68" s="142"/>
      <c r="EAJ68" s="142"/>
      <c r="EAK68" s="142"/>
      <c r="EAL68" s="142"/>
      <c r="EAM68" s="142"/>
      <c r="EAN68" s="142"/>
      <c r="EAO68" s="142"/>
      <c r="EAP68" s="142"/>
      <c r="EAQ68" s="142"/>
      <c r="EAR68" s="142"/>
      <c r="EAS68" s="142"/>
      <c r="EAT68" s="142"/>
      <c r="EAU68" s="142"/>
      <c r="EAV68" s="142"/>
      <c r="EAW68" s="142"/>
      <c r="EAX68" s="142"/>
      <c r="EAY68" s="142"/>
      <c r="EAZ68" s="142"/>
      <c r="EBA68" s="142"/>
      <c r="EBB68" s="142"/>
      <c r="EBC68" s="142"/>
      <c r="EBD68" s="142"/>
      <c r="EBE68" s="142"/>
      <c r="EBF68" s="142"/>
      <c r="EBG68" s="142"/>
      <c r="EBH68" s="142"/>
      <c r="EBI68" s="142"/>
      <c r="EBJ68" s="142"/>
      <c r="EBK68" s="142"/>
      <c r="EBL68" s="142"/>
      <c r="EBM68" s="142"/>
      <c r="EBN68" s="142"/>
      <c r="EBO68" s="142"/>
      <c r="EBP68" s="142"/>
      <c r="EBQ68" s="142"/>
      <c r="EBR68" s="142"/>
      <c r="EBS68" s="142"/>
      <c r="EBT68" s="142"/>
      <c r="EBU68" s="142"/>
      <c r="EBV68" s="142"/>
      <c r="EBW68" s="142"/>
      <c r="EBX68" s="142"/>
      <c r="EBY68" s="142"/>
      <c r="EBZ68" s="142"/>
      <c r="ECA68" s="142"/>
      <c r="ECB68" s="142"/>
      <c r="ECC68" s="142"/>
      <c r="ECD68" s="142"/>
      <c r="ECE68" s="142"/>
      <c r="ECF68" s="142"/>
      <c r="ECG68" s="142"/>
      <c r="ECH68" s="142"/>
      <c r="ECI68" s="142"/>
      <c r="ECJ68" s="142"/>
      <c r="ECK68" s="142"/>
      <c r="ECL68" s="142"/>
      <c r="ECM68" s="142"/>
      <c r="ECN68" s="142"/>
      <c r="ECO68" s="142"/>
      <c r="ECP68" s="142"/>
      <c r="ECQ68" s="142"/>
      <c r="ECR68" s="142"/>
      <c r="ECS68" s="142"/>
      <c r="ECT68" s="142"/>
      <c r="ECU68" s="142"/>
      <c r="ECV68" s="142"/>
      <c r="ECW68" s="142"/>
      <c r="ECX68" s="142"/>
      <c r="ECY68" s="142"/>
      <c r="ECZ68" s="142"/>
      <c r="EDA68" s="142"/>
      <c r="EDB68" s="142"/>
      <c r="EDC68" s="142"/>
      <c r="EDD68" s="142"/>
      <c r="EDE68" s="142"/>
      <c r="EDF68" s="142"/>
      <c r="EDG68" s="142"/>
      <c r="EDH68" s="142"/>
      <c r="EDI68" s="142"/>
      <c r="EDJ68" s="142"/>
      <c r="EDK68" s="142"/>
      <c r="EDL68" s="142"/>
      <c r="EDM68" s="142"/>
      <c r="EDN68" s="142"/>
      <c r="EDO68" s="142"/>
      <c r="EDP68" s="142"/>
      <c r="EDQ68" s="142"/>
      <c r="EDR68" s="142"/>
      <c r="EDS68" s="142"/>
      <c r="EDT68" s="142"/>
      <c r="EDU68" s="142"/>
      <c r="EDV68" s="142"/>
      <c r="EDW68" s="142"/>
      <c r="EDX68" s="142"/>
      <c r="EDY68" s="142"/>
      <c r="EDZ68" s="142"/>
      <c r="EEA68" s="142"/>
      <c r="EEB68" s="142"/>
      <c r="EEC68" s="142"/>
      <c r="EED68" s="142"/>
      <c r="EEE68" s="142"/>
      <c r="EEF68" s="142"/>
      <c r="EEG68" s="142"/>
      <c r="EEH68" s="142"/>
      <c r="EEI68" s="142"/>
      <c r="EEJ68" s="142"/>
      <c r="EEK68" s="142"/>
      <c r="EEL68" s="142"/>
      <c r="EEM68" s="142"/>
      <c r="EEN68" s="142"/>
      <c r="EEO68" s="142"/>
      <c r="EEP68" s="142"/>
      <c r="EEQ68" s="142"/>
      <c r="EER68" s="142"/>
      <c r="EES68" s="142"/>
      <c r="EET68" s="142"/>
      <c r="EEU68" s="142"/>
      <c r="EEV68" s="142"/>
      <c r="EEW68" s="142"/>
      <c r="EEX68" s="142"/>
      <c r="EEY68" s="142"/>
      <c r="EEZ68" s="142"/>
      <c r="EFA68" s="142"/>
      <c r="EFB68" s="142"/>
      <c r="EFC68" s="142"/>
      <c r="EFD68" s="142"/>
      <c r="EFE68" s="142"/>
      <c r="EFF68" s="142"/>
      <c r="EFG68" s="142"/>
      <c r="EFH68" s="142"/>
      <c r="EFI68" s="142"/>
      <c r="EFJ68" s="142"/>
      <c r="EFK68" s="142"/>
      <c r="EFL68" s="142"/>
      <c r="EFM68" s="142"/>
      <c r="EFN68" s="142"/>
      <c r="EFO68" s="142"/>
      <c r="EFP68" s="142"/>
      <c r="EFQ68" s="142"/>
      <c r="EFR68" s="142"/>
      <c r="EFS68" s="142"/>
      <c r="EFT68" s="142"/>
      <c r="EFU68" s="142"/>
      <c r="EFV68" s="142"/>
      <c r="EFW68" s="142"/>
      <c r="EFX68" s="142"/>
      <c r="EFY68" s="142"/>
      <c r="EFZ68" s="142"/>
      <c r="EGA68" s="142"/>
      <c r="EGB68" s="142"/>
      <c r="EGC68" s="142"/>
      <c r="EGD68" s="142"/>
      <c r="EGE68" s="142"/>
      <c r="EGF68" s="142"/>
      <c r="EGG68" s="142"/>
      <c r="EGH68" s="142"/>
      <c r="EGI68" s="142"/>
      <c r="EGJ68" s="142"/>
      <c r="EGK68" s="142"/>
      <c r="EGL68" s="142"/>
      <c r="EGM68" s="142"/>
      <c r="EGN68" s="142"/>
      <c r="EGO68" s="142"/>
      <c r="EGP68" s="142"/>
      <c r="EGQ68" s="142"/>
      <c r="EGR68" s="142"/>
      <c r="EGS68" s="142"/>
      <c r="EGT68" s="142"/>
      <c r="EGU68" s="142"/>
      <c r="EGV68" s="142"/>
      <c r="EGW68" s="142"/>
      <c r="EGX68" s="142"/>
      <c r="EGY68" s="142"/>
      <c r="EGZ68" s="142"/>
      <c r="EHA68" s="142"/>
      <c r="EHB68" s="142"/>
      <c r="EHC68" s="142"/>
      <c r="EHD68" s="142"/>
      <c r="EHE68" s="142"/>
      <c r="EHF68" s="142"/>
      <c r="EHG68" s="142"/>
      <c r="EHH68" s="142"/>
      <c r="EHI68" s="142"/>
      <c r="EHJ68" s="142"/>
      <c r="EHK68" s="142"/>
      <c r="EHL68" s="142"/>
      <c r="EHM68" s="142"/>
      <c r="EHN68" s="142"/>
      <c r="EHO68" s="142"/>
      <c r="EHP68" s="142"/>
      <c r="EHQ68" s="142"/>
      <c r="EHR68" s="142"/>
      <c r="EHS68" s="142"/>
      <c r="EHT68" s="142"/>
      <c r="EHU68" s="142"/>
      <c r="EHV68" s="142"/>
      <c r="EHW68" s="142"/>
      <c r="EHX68" s="142"/>
      <c r="EHY68" s="142"/>
      <c r="EHZ68" s="142"/>
      <c r="EIA68" s="142"/>
      <c r="EIB68" s="142"/>
      <c r="EIC68" s="142"/>
      <c r="EID68" s="142"/>
      <c r="EIE68" s="142"/>
      <c r="EIF68" s="142"/>
      <c r="EIG68" s="142"/>
      <c r="EIH68" s="142"/>
      <c r="EII68" s="142"/>
      <c r="EIJ68" s="142"/>
      <c r="EIK68" s="142"/>
      <c r="EIL68" s="142"/>
      <c r="EIM68" s="142"/>
      <c r="EIN68" s="142"/>
      <c r="EIO68" s="142"/>
      <c r="EIP68" s="142"/>
      <c r="EIQ68" s="142"/>
      <c r="EIR68" s="142"/>
      <c r="EIS68" s="142"/>
      <c r="EIT68" s="142"/>
      <c r="EIU68" s="142"/>
      <c r="EIV68" s="142"/>
      <c r="EIW68" s="142"/>
      <c r="EIX68" s="142"/>
      <c r="EIY68" s="142"/>
      <c r="EIZ68" s="142"/>
      <c r="EJA68" s="142"/>
      <c r="EJB68" s="142"/>
      <c r="EJC68" s="142"/>
      <c r="EJD68" s="142"/>
      <c r="EJE68" s="142"/>
      <c r="EJF68" s="142"/>
      <c r="EJG68" s="142"/>
      <c r="EJH68" s="142"/>
      <c r="EJI68" s="142"/>
      <c r="EJJ68" s="142"/>
      <c r="EJK68" s="142"/>
      <c r="EJL68" s="142"/>
      <c r="EJM68" s="142"/>
      <c r="EJN68" s="142"/>
      <c r="EJO68" s="142"/>
      <c r="EJP68" s="142"/>
      <c r="EJQ68" s="142"/>
      <c r="EJR68" s="142"/>
      <c r="EJS68" s="142"/>
      <c r="EJT68" s="142"/>
      <c r="EJU68" s="142"/>
      <c r="EJV68" s="142"/>
      <c r="EJW68" s="142"/>
      <c r="EJX68" s="142"/>
      <c r="EJY68" s="142"/>
      <c r="EJZ68" s="142"/>
      <c r="EKA68" s="142"/>
      <c r="EKB68" s="142"/>
      <c r="EKC68" s="142"/>
      <c r="EKD68" s="142"/>
      <c r="EKE68" s="142"/>
      <c r="EKF68" s="142"/>
      <c r="EKG68" s="142"/>
      <c r="EKH68" s="142"/>
      <c r="EKI68" s="142"/>
      <c r="EKJ68" s="142"/>
      <c r="EKK68" s="142"/>
      <c r="EKL68" s="142"/>
      <c r="EKM68" s="142"/>
      <c r="EKN68" s="142"/>
      <c r="EKO68" s="142"/>
      <c r="EKP68" s="142"/>
      <c r="EKQ68" s="142"/>
      <c r="EKR68" s="142"/>
      <c r="EKS68" s="142"/>
      <c r="EKT68" s="142"/>
      <c r="EKU68" s="142"/>
      <c r="EKV68" s="142"/>
      <c r="EKW68" s="142"/>
      <c r="EKX68" s="142"/>
      <c r="EKY68" s="142"/>
      <c r="EKZ68" s="142"/>
      <c r="ELA68" s="142"/>
      <c r="ELB68" s="142"/>
      <c r="ELC68" s="142"/>
      <c r="ELD68" s="142"/>
      <c r="ELE68" s="142"/>
      <c r="ELF68" s="142"/>
      <c r="ELG68" s="142"/>
      <c r="ELH68" s="142"/>
      <c r="ELI68" s="142"/>
      <c r="ELJ68" s="142"/>
      <c r="ELK68" s="142"/>
      <c r="ELL68" s="142"/>
      <c r="ELM68" s="142"/>
      <c r="ELN68" s="142"/>
      <c r="ELO68" s="142"/>
      <c r="ELP68" s="142"/>
      <c r="ELQ68" s="142"/>
      <c r="ELR68" s="142"/>
      <c r="ELS68" s="142"/>
      <c r="ELT68" s="142"/>
      <c r="ELU68" s="142"/>
      <c r="ELV68" s="142"/>
      <c r="ELW68" s="142"/>
      <c r="ELX68" s="142"/>
      <c r="ELY68" s="142"/>
      <c r="ELZ68" s="142"/>
      <c r="EMA68" s="142"/>
      <c r="EMB68" s="142"/>
      <c r="EMC68" s="142"/>
      <c r="EMD68" s="142"/>
      <c r="EME68" s="142"/>
      <c r="EMF68" s="142"/>
      <c r="EMG68" s="142"/>
      <c r="EMH68" s="142"/>
      <c r="EMI68" s="142"/>
      <c r="EMJ68" s="142"/>
      <c r="EMK68" s="142"/>
      <c r="EML68" s="142"/>
      <c r="EMM68" s="142"/>
      <c r="EMN68" s="142"/>
      <c r="EMO68" s="142"/>
      <c r="EMP68" s="142"/>
      <c r="EMQ68" s="142"/>
      <c r="EMR68" s="142"/>
      <c r="EMS68" s="142"/>
      <c r="EMT68" s="142"/>
      <c r="EMU68" s="142"/>
      <c r="EMV68" s="142"/>
      <c r="EMW68" s="142"/>
      <c r="EMX68" s="142"/>
      <c r="EMY68" s="142"/>
      <c r="EMZ68" s="142"/>
      <c r="ENA68" s="142"/>
      <c r="ENB68" s="142"/>
      <c r="ENC68" s="142"/>
      <c r="END68" s="142"/>
      <c r="ENE68" s="142"/>
      <c r="ENF68" s="142"/>
      <c r="ENG68" s="142"/>
      <c r="ENH68" s="142"/>
      <c r="ENI68" s="142"/>
      <c r="ENJ68" s="142"/>
      <c r="ENK68" s="142"/>
      <c r="ENL68" s="142"/>
      <c r="ENM68" s="142"/>
      <c r="ENN68" s="142"/>
      <c r="ENO68" s="142"/>
      <c r="ENP68" s="142"/>
      <c r="ENQ68" s="142"/>
      <c r="ENR68" s="142"/>
      <c r="ENS68" s="142"/>
      <c r="ENT68" s="142"/>
      <c r="ENU68" s="142"/>
      <c r="ENV68" s="142"/>
      <c r="ENW68" s="142"/>
      <c r="ENX68" s="142"/>
      <c r="ENY68" s="142"/>
      <c r="ENZ68" s="142"/>
      <c r="EOA68" s="142"/>
      <c r="EOB68" s="142"/>
      <c r="EOC68" s="142"/>
      <c r="EOD68" s="142"/>
      <c r="EOE68" s="142"/>
      <c r="EOF68" s="142"/>
      <c r="EOG68" s="142"/>
      <c r="EOH68" s="142"/>
      <c r="EOI68" s="142"/>
      <c r="EOJ68" s="142"/>
      <c r="EOK68" s="142"/>
      <c r="EOL68" s="142"/>
      <c r="EOM68" s="142"/>
      <c r="EON68" s="142"/>
      <c r="EOO68" s="142"/>
      <c r="EOP68" s="142"/>
      <c r="EOQ68" s="142"/>
      <c r="EOR68" s="142"/>
      <c r="EOS68" s="142"/>
      <c r="EOT68" s="142"/>
      <c r="EOU68" s="142"/>
      <c r="EOV68" s="142"/>
      <c r="EOW68" s="142"/>
      <c r="EOX68" s="142"/>
      <c r="EOY68" s="142"/>
      <c r="EOZ68" s="142"/>
      <c r="EPA68" s="142"/>
      <c r="EPB68" s="142"/>
      <c r="EPC68" s="142"/>
      <c r="EPD68" s="142"/>
      <c r="EPE68" s="142"/>
      <c r="EPF68" s="142"/>
      <c r="EPG68" s="142"/>
      <c r="EPH68" s="142"/>
      <c r="EPI68" s="142"/>
      <c r="EPJ68" s="142"/>
      <c r="EPK68" s="142"/>
      <c r="EPL68" s="142"/>
      <c r="EPM68" s="142"/>
      <c r="EPN68" s="142"/>
      <c r="EPO68" s="142"/>
      <c r="EPP68" s="142"/>
      <c r="EPQ68" s="142"/>
      <c r="EPR68" s="142"/>
      <c r="EPS68" s="142"/>
      <c r="EPT68" s="142"/>
      <c r="EPU68" s="142"/>
      <c r="EPV68" s="142"/>
      <c r="EPW68" s="142"/>
      <c r="EPX68" s="142"/>
      <c r="EPY68" s="142"/>
      <c r="EPZ68" s="142"/>
      <c r="EQA68" s="142"/>
      <c r="EQB68" s="142"/>
      <c r="EQC68" s="142"/>
      <c r="EQD68" s="142"/>
      <c r="EQE68" s="142"/>
      <c r="EQF68" s="142"/>
      <c r="EQG68" s="142"/>
      <c r="EQH68" s="142"/>
      <c r="EQI68" s="142"/>
      <c r="EQJ68" s="142"/>
      <c r="EQK68" s="142"/>
      <c r="EQL68" s="142"/>
      <c r="EQM68" s="142"/>
      <c r="EQN68" s="142"/>
      <c r="EQO68" s="142"/>
      <c r="EQP68" s="142"/>
      <c r="EQQ68" s="142"/>
      <c r="EQR68" s="142"/>
      <c r="EQS68" s="142"/>
      <c r="EQT68" s="142"/>
      <c r="EQU68" s="142"/>
      <c r="EQV68" s="142"/>
      <c r="EQW68" s="142"/>
      <c r="EQX68" s="142"/>
      <c r="EQY68" s="142"/>
      <c r="EQZ68" s="142"/>
      <c r="ERA68" s="142"/>
      <c r="ERB68" s="142"/>
      <c r="ERC68" s="142"/>
      <c r="ERD68" s="142"/>
      <c r="ERE68" s="142"/>
      <c r="ERF68" s="142"/>
      <c r="ERG68" s="142"/>
      <c r="ERH68" s="142"/>
      <c r="ERI68" s="142"/>
      <c r="ERJ68" s="142"/>
      <c r="ERK68" s="142"/>
      <c r="ERL68" s="142"/>
      <c r="ERM68" s="142"/>
      <c r="ERN68" s="142"/>
      <c r="ERO68" s="142"/>
      <c r="ERP68" s="142"/>
      <c r="ERQ68" s="142"/>
      <c r="ERR68" s="142"/>
      <c r="ERS68" s="142"/>
      <c r="ERT68" s="142"/>
      <c r="ERU68" s="142"/>
      <c r="ERV68" s="142"/>
      <c r="ERW68" s="142"/>
      <c r="ERX68" s="142"/>
      <c r="ERY68" s="142"/>
      <c r="ERZ68" s="142"/>
      <c r="ESA68" s="142"/>
      <c r="ESB68" s="142"/>
      <c r="ESC68" s="142"/>
      <c r="ESD68" s="142"/>
      <c r="ESE68" s="142"/>
      <c r="ESF68" s="142"/>
      <c r="ESG68" s="142"/>
      <c r="ESH68" s="142"/>
      <c r="ESI68" s="142"/>
      <c r="ESJ68" s="142"/>
      <c r="ESK68" s="142"/>
      <c r="ESL68" s="142"/>
      <c r="ESM68" s="142"/>
      <c r="ESN68" s="142"/>
      <c r="ESO68" s="142"/>
      <c r="ESP68" s="142"/>
      <c r="ESQ68" s="142"/>
      <c r="ESR68" s="142"/>
      <c r="ESS68" s="142"/>
      <c r="EST68" s="142"/>
      <c r="ESU68" s="142"/>
      <c r="ESV68" s="142"/>
      <c r="ESW68" s="142"/>
      <c r="ESX68" s="142"/>
      <c r="ESY68" s="142"/>
      <c r="ESZ68" s="142"/>
      <c r="ETA68" s="142"/>
      <c r="ETB68" s="142"/>
      <c r="ETC68" s="142"/>
      <c r="ETD68" s="142"/>
      <c r="ETE68" s="142"/>
      <c r="ETF68" s="142"/>
      <c r="ETG68" s="142"/>
      <c r="ETH68" s="142"/>
      <c r="ETI68" s="142"/>
      <c r="ETJ68" s="142"/>
      <c r="ETK68" s="142"/>
      <c r="ETL68" s="142"/>
      <c r="ETM68" s="142"/>
      <c r="ETN68" s="142"/>
      <c r="ETO68" s="142"/>
      <c r="ETP68" s="142"/>
      <c r="ETQ68" s="142"/>
      <c r="ETR68" s="142"/>
      <c r="ETS68" s="142"/>
      <c r="ETT68" s="142"/>
      <c r="ETU68" s="142"/>
      <c r="ETV68" s="142"/>
      <c r="ETW68" s="142"/>
      <c r="ETX68" s="142"/>
      <c r="ETY68" s="142"/>
      <c r="ETZ68" s="142"/>
      <c r="EUA68" s="142"/>
      <c r="EUB68" s="142"/>
      <c r="EUC68" s="142"/>
      <c r="EUD68" s="142"/>
      <c r="EUE68" s="142"/>
      <c r="EUF68" s="142"/>
      <c r="EUG68" s="142"/>
      <c r="EUH68" s="142"/>
      <c r="EUI68" s="142"/>
      <c r="EUJ68" s="142"/>
      <c r="EUK68" s="142"/>
      <c r="EUL68" s="142"/>
      <c r="EUM68" s="142"/>
      <c r="EUN68" s="142"/>
      <c r="EUO68" s="142"/>
      <c r="EUP68" s="142"/>
      <c r="EUQ68" s="142"/>
      <c r="EUR68" s="142"/>
      <c r="EUS68" s="142"/>
      <c r="EUT68" s="142"/>
      <c r="EUU68" s="142"/>
      <c r="EUV68" s="142"/>
      <c r="EUW68" s="142"/>
      <c r="EUX68" s="142"/>
      <c r="EUY68" s="142"/>
      <c r="EUZ68" s="142"/>
      <c r="EVA68" s="142"/>
      <c r="EVB68" s="142"/>
      <c r="EVC68" s="142"/>
      <c r="EVD68" s="142"/>
      <c r="EVE68" s="142"/>
      <c r="EVF68" s="142"/>
      <c r="EVG68" s="142"/>
      <c r="EVH68" s="142"/>
      <c r="EVI68" s="142"/>
      <c r="EVJ68" s="142"/>
      <c r="EVK68" s="142"/>
      <c r="EVL68" s="142"/>
      <c r="EVM68" s="142"/>
      <c r="EVN68" s="142"/>
      <c r="EVO68" s="142"/>
      <c r="EVP68" s="142"/>
      <c r="EVQ68" s="142"/>
      <c r="EVR68" s="142"/>
      <c r="EVS68" s="142"/>
      <c r="EVT68" s="142"/>
      <c r="EVU68" s="142"/>
      <c r="EVV68" s="142"/>
      <c r="EVW68" s="142"/>
      <c r="EVX68" s="142"/>
      <c r="EVY68" s="142"/>
      <c r="EVZ68" s="142"/>
      <c r="EWA68" s="142"/>
      <c r="EWB68" s="142"/>
      <c r="EWC68" s="142"/>
      <c r="EWD68" s="142"/>
      <c r="EWE68" s="142"/>
      <c r="EWF68" s="142"/>
      <c r="EWG68" s="142"/>
      <c r="EWH68" s="142"/>
      <c r="EWI68" s="142"/>
      <c r="EWJ68" s="142"/>
      <c r="EWK68" s="142"/>
      <c r="EWL68" s="142"/>
      <c r="EWM68" s="142"/>
      <c r="EWN68" s="142"/>
      <c r="EWO68" s="142"/>
      <c r="EWP68" s="142"/>
      <c r="EWQ68" s="142"/>
      <c r="EWR68" s="142"/>
      <c r="EWS68" s="142"/>
      <c r="EWT68" s="142"/>
      <c r="EWU68" s="142"/>
      <c r="EWV68" s="142"/>
      <c r="EWW68" s="142"/>
      <c r="EWX68" s="142"/>
      <c r="EWY68" s="142"/>
      <c r="EWZ68" s="142"/>
      <c r="EXA68" s="142"/>
      <c r="EXB68" s="142"/>
      <c r="EXC68" s="142"/>
      <c r="EXD68" s="142"/>
      <c r="EXE68" s="142"/>
      <c r="EXF68" s="142"/>
      <c r="EXG68" s="142"/>
      <c r="EXH68" s="142"/>
      <c r="EXI68" s="142"/>
      <c r="EXJ68" s="142"/>
      <c r="EXK68" s="142"/>
      <c r="EXL68" s="142"/>
      <c r="EXM68" s="142"/>
      <c r="EXN68" s="142"/>
      <c r="EXO68" s="142"/>
      <c r="EXP68" s="142"/>
      <c r="EXQ68" s="142"/>
      <c r="EXR68" s="142"/>
      <c r="EXS68" s="142"/>
      <c r="EXT68" s="142"/>
      <c r="EXU68" s="142"/>
      <c r="EXV68" s="142"/>
      <c r="EXW68" s="142"/>
      <c r="EXX68" s="142"/>
      <c r="EXY68" s="142"/>
      <c r="EXZ68" s="142"/>
      <c r="EYA68" s="142"/>
      <c r="EYB68" s="142"/>
      <c r="EYC68" s="142"/>
      <c r="EYD68" s="142"/>
      <c r="EYE68" s="142"/>
      <c r="EYF68" s="142"/>
      <c r="EYG68" s="142"/>
      <c r="EYH68" s="142"/>
      <c r="EYI68" s="142"/>
      <c r="EYJ68" s="142"/>
      <c r="EYK68" s="142"/>
      <c r="EYL68" s="142"/>
      <c r="EYM68" s="142"/>
      <c r="EYN68" s="142"/>
      <c r="EYO68" s="142"/>
      <c r="EYP68" s="142"/>
      <c r="EYQ68" s="142"/>
      <c r="EYR68" s="142"/>
      <c r="EYS68" s="142"/>
      <c r="EYT68" s="142"/>
      <c r="EYU68" s="142"/>
      <c r="EYV68" s="142"/>
      <c r="EYW68" s="142"/>
      <c r="EYX68" s="142"/>
      <c r="EYY68" s="142"/>
      <c r="EYZ68" s="142"/>
      <c r="EZA68" s="142"/>
      <c r="EZB68" s="142"/>
      <c r="EZC68" s="142"/>
      <c r="EZD68" s="142"/>
      <c r="EZE68" s="142"/>
      <c r="EZF68" s="142"/>
      <c r="EZG68" s="142"/>
      <c r="EZH68" s="142"/>
      <c r="EZI68" s="142"/>
      <c r="EZJ68" s="142"/>
      <c r="EZK68" s="142"/>
      <c r="EZL68" s="142"/>
      <c r="EZM68" s="142"/>
      <c r="EZN68" s="142"/>
      <c r="EZO68" s="142"/>
      <c r="EZP68" s="142"/>
      <c r="EZQ68" s="142"/>
      <c r="EZR68" s="142"/>
      <c r="EZS68" s="142"/>
      <c r="EZT68" s="142"/>
      <c r="EZU68" s="142"/>
      <c r="EZV68" s="142"/>
      <c r="EZW68" s="142"/>
      <c r="EZX68" s="142"/>
      <c r="EZY68" s="142"/>
      <c r="EZZ68" s="142"/>
      <c r="FAA68" s="142"/>
      <c r="FAB68" s="142"/>
      <c r="FAC68" s="142"/>
      <c r="FAD68" s="142"/>
      <c r="FAE68" s="142"/>
      <c r="FAF68" s="142"/>
      <c r="FAG68" s="142"/>
      <c r="FAH68" s="142"/>
      <c r="FAI68" s="142"/>
      <c r="FAJ68" s="142"/>
      <c r="FAK68" s="142"/>
      <c r="FAL68" s="142"/>
      <c r="FAM68" s="142"/>
      <c r="FAN68" s="142"/>
      <c r="FAO68" s="142"/>
      <c r="FAP68" s="142"/>
      <c r="FAQ68" s="142"/>
      <c r="FAR68" s="142"/>
      <c r="FAS68" s="142"/>
      <c r="FAT68" s="142"/>
      <c r="FAU68" s="142"/>
      <c r="FAV68" s="142"/>
      <c r="FAW68" s="142"/>
      <c r="FAX68" s="142"/>
      <c r="FAY68" s="142"/>
      <c r="FAZ68" s="142"/>
      <c r="FBA68" s="142"/>
      <c r="FBB68" s="142"/>
      <c r="FBC68" s="142"/>
      <c r="FBD68" s="142"/>
      <c r="FBE68" s="142"/>
      <c r="FBF68" s="142"/>
      <c r="FBG68" s="142"/>
      <c r="FBH68" s="142"/>
      <c r="FBI68" s="142"/>
      <c r="FBJ68" s="142"/>
      <c r="FBK68" s="142"/>
      <c r="FBL68" s="142"/>
      <c r="FBM68" s="142"/>
      <c r="FBN68" s="142"/>
      <c r="FBO68" s="142"/>
      <c r="FBP68" s="142"/>
      <c r="FBQ68" s="142"/>
      <c r="FBR68" s="142"/>
      <c r="FBS68" s="142"/>
      <c r="FBT68" s="142"/>
      <c r="FBU68" s="142"/>
      <c r="FBV68" s="142"/>
      <c r="FBW68" s="142"/>
      <c r="FBX68" s="142"/>
      <c r="FBY68" s="142"/>
      <c r="FBZ68" s="142"/>
      <c r="FCA68" s="142"/>
      <c r="FCB68" s="142"/>
      <c r="FCC68" s="142"/>
      <c r="FCD68" s="142"/>
      <c r="FCE68" s="142"/>
      <c r="FCF68" s="142"/>
      <c r="FCG68" s="142"/>
      <c r="FCH68" s="142"/>
      <c r="FCI68" s="142"/>
      <c r="FCJ68" s="142"/>
      <c r="FCK68" s="142"/>
      <c r="FCL68" s="142"/>
      <c r="FCM68" s="142"/>
      <c r="FCN68" s="142"/>
      <c r="FCO68" s="142"/>
      <c r="FCP68" s="142"/>
      <c r="FCQ68" s="142"/>
      <c r="FCR68" s="142"/>
      <c r="FCS68" s="142"/>
      <c r="FCT68" s="142"/>
      <c r="FCU68" s="142"/>
      <c r="FCV68" s="142"/>
      <c r="FCW68" s="142"/>
      <c r="FCX68" s="142"/>
      <c r="FCY68" s="142"/>
      <c r="FCZ68" s="142"/>
      <c r="FDA68" s="142"/>
      <c r="FDB68" s="142"/>
      <c r="FDC68" s="142"/>
      <c r="FDD68" s="142"/>
      <c r="FDE68" s="142"/>
      <c r="FDF68" s="142"/>
      <c r="FDG68" s="142"/>
      <c r="FDH68" s="142"/>
      <c r="FDI68" s="142"/>
      <c r="FDJ68" s="142"/>
      <c r="FDK68" s="142"/>
      <c r="FDL68" s="142"/>
      <c r="FDM68" s="142"/>
      <c r="FDN68" s="142"/>
      <c r="FDO68" s="142"/>
      <c r="FDP68" s="142"/>
      <c r="FDQ68" s="142"/>
      <c r="FDR68" s="142"/>
      <c r="FDS68" s="142"/>
      <c r="FDT68" s="142"/>
      <c r="FDU68" s="142"/>
      <c r="FDV68" s="142"/>
      <c r="FDW68" s="142"/>
      <c r="FDX68" s="142"/>
      <c r="FDY68" s="142"/>
      <c r="FDZ68" s="142"/>
      <c r="FEA68" s="142"/>
      <c r="FEB68" s="142"/>
      <c r="FEC68" s="142"/>
      <c r="FED68" s="142"/>
      <c r="FEE68" s="142"/>
      <c r="FEF68" s="142"/>
      <c r="FEG68" s="142"/>
      <c r="FEH68" s="142"/>
      <c r="FEI68" s="142"/>
      <c r="FEJ68" s="142"/>
      <c r="FEK68" s="142"/>
      <c r="FEL68" s="142"/>
      <c r="FEM68" s="142"/>
      <c r="FEN68" s="142"/>
      <c r="FEO68" s="142"/>
      <c r="FEP68" s="142"/>
      <c r="FEQ68" s="142"/>
      <c r="FER68" s="142"/>
      <c r="FES68" s="142"/>
      <c r="FET68" s="142"/>
      <c r="FEU68" s="142"/>
      <c r="FEV68" s="142"/>
      <c r="FEW68" s="142"/>
      <c r="FEX68" s="142"/>
      <c r="FEY68" s="142"/>
      <c r="FEZ68" s="142"/>
      <c r="FFA68" s="142"/>
      <c r="FFB68" s="142"/>
      <c r="FFC68" s="142"/>
      <c r="FFD68" s="142"/>
      <c r="FFE68" s="142"/>
      <c r="FFF68" s="142"/>
      <c r="FFG68" s="142"/>
      <c r="FFH68" s="142"/>
      <c r="FFI68" s="142"/>
      <c r="FFJ68" s="142"/>
      <c r="FFK68" s="142"/>
      <c r="FFL68" s="142"/>
      <c r="FFM68" s="142"/>
      <c r="FFN68" s="142"/>
      <c r="FFO68" s="142"/>
      <c r="FFP68" s="142"/>
      <c r="FFQ68" s="142"/>
      <c r="FFR68" s="142"/>
      <c r="FFS68" s="142"/>
      <c r="FFT68" s="142"/>
      <c r="FFU68" s="142"/>
      <c r="FFV68" s="142"/>
      <c r="FFW68" s="142"/>
      <c r="FFX68" s="142"/>
      <c r="FFY68" s="142"/>
      <c r="FFZ68" s="142"/>
      <c r="FGA68" s="142"/>
      <c r="FGB68" s="142"/>
      <c r="FGC68" s="142"/>
      <c r="FGD68" s="142"/>
      <c r="FGE68" s="142"/>
      <c r="FGF68" s="142"/>
      <c r="FGG68" s="142"/>
      <c r="FGH68" s="142"/>
      <c r="FGI68" s="142"/>
      <c r="FGJ68" s="142"/>
      <c r="FGK68" s="142"/>
      <c r="FGL68" s="142"/>
      <c r="FGM68" s="142"/>
      <c r="FGN68" s="142"/>
      <c r="FGO68" s="142"/>
      <c r="FGP68" s="142"/>
      <c r="FGQ68" s="142"/>
      <c r="FGR68" s="142"/>
      <c r="FGS68" s="142"/>
      <c r="FGT68" s="142"/>
      <c r="FGU68" s="142"/>
      <c r="FGV68" s="142"/>
      <c r="FGW68" s="142"/>
      <c r="FGX68" s="142"/>
      <c r="FGY68" s="142"/>
      <c r="FGZ68" s="142"/>
      <c r="FHA68" s="142"/>
      <c r="FHB68" s="142"/>
      <c r="FHC68" s="142"/>
      <c r="FHD68" s="142"/>
      <c r="FHE68" s="142"/>
      <c r="FHF68" s="142"/>
      <c r="FHG68" s="142"/>
      <c r="FHH68" s="142"/>
      <c r="FHI68" s="142"/>
      <c r="FHJ68" s="142"/>
      <c r="FHK68" s="142"/>
      <c r="FHL68" s="142"/>
      <c r="FHM68" s="142"/>
      <c r="FHN68" s="142"/>
      <c r="FHO68" s="142"/>
      <c r="FHP68" s="142"/>
      <c r="FHQ68" s="142"/>
      <c r="FHR68" s="142"/>
      <c r="FHS68" s="142"/>
      <c r="FHT68" s="142"/>
      <c r="FHU68" s="142"/>
      <c r="FHV68" s="142"/>
      <c r="FHW68" s="142"/>
      <c r="FHX68" s="142"/>
      <c r="FHY68" s="142"/>
      <c r="FHZ68" s="142"/>
      <c r="FIA68" s="142"/>
      <c r="FIB68" s="142"/>
      <c r="FIC68" s="142"/>
      <c r="FID68" s="142"/>
      <c r="FIE68" s="142"/>
      <c r="FIF68" s="142"/>
      <c r="FIG68" s="142"/>
      <c r="FIH68" s="142"/>
      <c r="FII68" s="142"/>
      <c r="FIJ68" s="142"/>
      <c r="FIK68" s="142"/>
      <c r="FIL68" s="142"/>
      <c r="FIM68" s="142"/>
      <c r="FIN68" s="142"/>
      <c r="FIO68" s="142"/>
      <c r="FIP68" s="142"/>
      <c r="FIQ68" s="142"/>
      <c r="FIR68" s="142"/>
      <c r="FIS68" s="142"/>
      <c r="FIT68" s="142"/>
      <c r="FIU68" s="142"/>
      <c r="FIV68" s="142"/>
      <c r="FIW68" s="142"/>
      <c r="FIX68" s="142"/>
      <c r="FIY68" s="142"/>
      <c r="FIZ68" s="142"/>
      <c r="FJA68" s="142"/>
      <c r="FJB68" s="142"/>
      <c r="FJC68" s="142"/>
      <c r="FJD68" s="142"/>
      <c r="FJE68" s="142"/>
      <c r="FJF68" s="142"/>
      <c r="FJG68" s="142"/>
      <c r="FJH68" s="142"/>
      <c r="FJI68" s="142"/>
      <c r="FJJ68" s="142"/>
      <c r="FJK68" s="142"/>
      <c r="FJL68" s="142"/>
      <c r="FJM68" s="142"/>
      <c r="FJN68" s="142"/>
      <c r="FJO68" s="142"/>
      <c r="FJP68" s="142"/>
      <c r="FJQ68" s="142"/>
      <c r="FJR68" s="142"/>
      <c r="FJS68" s="142"/>
      <c r="FJT68" s="142"/>
      <c r="FJU68" s="142"/>
      <c r="FJV68" s="142"/>
      <c r="FJW68" s="142"/>
      <c r="FJX68" s="142"/>
      <c r="FJY68" s="142"/>
      <c r="FJZ68" s="142"/>
      <c r="FKA68" s="142"/>
      <c r="FKB68" s="142"/>
      <c r="FKC68" s="142"/>
      <c r="FKD68" s="142"/>
      <c r="FKE68" s="142"/>
      <c r="FKF68" s="142"/>
      <c r="FKG68" s="142"/>
      <c r="FKH68" s="142"/>
      <c r="FKI68" s="142"/>
      <c r="FKJ68" s="142"/>
      <c r="FKK68" s="142"/>
      <c r="FKL68" s="142"/>
      <c r="FKM68" s="142"/>
      <c r="FKN68" s="142"/>
      <c r="FKO68" s="142"/>
      <c r="FKP68" s="142"/>
      <c r="FKQ68" s="142"/>
      <c r="FKR68" s="142"/>
      <c r="FKS68" s="142"/>
      <c r="FKT68" s="142"/>
      <c r="FKU68" s="142"/>
      <c r="FKV68" s="142"/>
      <c r="FKW68" s="142"/>
      <c r="FKX68" s="142"/>
      <c r="FKY68" s="142"/>
      <c r="FKZ68" s="142"/>
      <c r="FLA68" s="142"/>
      <c r="FLB68" s="142"/>
      <c r="FLC68" s="142"/>
      <c r="FLD68" s="142"/>
      <c r="FLE68" s="142"/>
      <c r="FLF68" s="142"/>
      <c r="FLG68" s="142"/>
      <c r="FLH68" s="142"/>
      <c r="FLI68" s="142"/>
      <c r="FLJ68" s="142"/>
      <c r="FLK68" s="142"/>
      <c r="FLL68" s="142"/>
      <c r="FLM68" s="142"/>
      <c r="FLN68" s="142"/>
      <c r="FLO68" s="142"/>
      <c r="FLP68" s="142"/>
      <c r="FLQ68" s="142"/>
      <c r="FLR68" s="142"/>
      <c r="FLS68" s="142"/>
      <c r="FLT68" s="142"/>
      <c r="FLU68" s="142"/>
      <c r="FLV68" s="142"/>
      <c r="FLW68" s="142"/>
      <c r="FLX68" s="142"/>
      <c r="FLY68" s="142"/>
      <c r="FLZ68" s="142"/>
      <c r="FMA68" s="142"/>
      <c r="FMB68" s="142"/>
      <c r="FMC68" s="142"/>
      <c r="FMD68" s="142"/>
      <c r="FME68" s="142"/>
      <c r="FMF68" s="142"/>
      <c r="FMG68" s="142"/>
      <c r="FMH68" s="142"/>
      <c r="FMI68" s="142"/>
      <c r="FMJ68" s="142"/>
      <c r="FMK68" s="142"/>
      <c r="FML68" s="142"/>
      <c r="FMM68" s="142"/>
      <c r="FMN68" s="142"/>
      <c r="FMO68" s="142"/>
      <c r="FMP68" s="142"/>
      <c r="FMQ68" s="142"/>
      <c r="FMR68" s="142"/>
      <c r="FMS68" s="142"/>
      <c r="FMT68" s="142"/>
      <c r="FMU68" s="142"/>
      <c r="FMV68" s="142"/>
      <c r="FMW68" s="142"/>
      <c r="FMX68" s="142"/>
      <c r="FMY68" s="142"/>
      <c r="FMZ68" s="142"/>
      <c r="FNA68" s="142"/>
      <c r="FNB68" s="142"/>
      <c r="FNC68" s="142"/>
      <c r="FND68" s="142"/>
      <c r="FNE68" s="142"/>
      <c r="FNF68" s="142"/>
      <c r="FNG68" s="142"/>
      <c r="FNH68" s="142"/>
      <c r="FNI68" s="142"/>
      <c r="FNJ68" s="142"/>
      <c r="FNK68" s="142"/>
      <c r="FNL68" s="142"/>
      <c r="FNM68" s="142"/>
      <c r="FNN68" s="142"/>
      <c r="FNO68" s="142"/>
      <c r="FNP68" s="142"/>
      <c r="FNQ68" s="142"/>
      <c r="FNR68" s="142"/>
      <c r="FNS68" s="142"/>
      <c r="FNT68" s="142"/>
      <c r="FNU68" s="142"/>
      <c r="FNV68" s="142"/>
      <c r="FNW68" s="142"/>
      <c r="FNX68" s="142"/>
      <c r="FNY68" s="142"/>
      <c r="FNZ68" s="142"/>
      <c r="FOA68" s="142"/>
      <c r="FOB68" s="142"/>
      <c r="FOC68" s="142"/>
      <c r="FOD68" s="142"/>
      <c r="FOE68" s="142"/>
      <c r="FOF68" s="142"/>
      <c r="FOG68" s="142"/>
      <c r="FOH68" s="142"/>
      <c r="FOI68" s="142"/>
      <c r="FOJ68" s="142"/>
      <c r="FOK68" s="142"/>
      <c r="FOL68" s="142"/>
      <c r="FOM68" s="142"/>
      <c r="FON68" s="142"/>
      <c r="FOO68" s="142"/>
      <c r="FOP68" s="142"/>
      <c r="FOQ68" s="142"/>
      <c r="FOR68" s="142"/>
      <c r="FOS68" s="142"/>
      <c r="FOT68" s="142"/>
      <c r="FOU68" s="142"/>
      <c r="FOV68" s="142"/>
      <c r="FOW68" s="142"/>
      <c r="FOX68" s="142"/>
      <c r="FOY68" s="142"/>
      <c r="FOZ68" s="142"/>
      <c r="FPA68" s="142"/>
      <c r="FPB68" s="142"/>
      <c r="FPC68" s="142"/>
      <c r="FPD68" s="142"/>
      <c r="FPE68" s="142"/>
      <c r="FPF68" s="142"/>
      <c r="FPG68" s="142"/>
      <c r="FPH68" s="142"/>
      <c r="FPI68" s="142"/>
      <c r="FPJ68" s="142"/>
      <c r="FPK68" s="142"/>
      <c r="FPL68" s="142"/>
      <c r="FPM68" s="142"/>
      <c r="FPN68" s="142"/>
      <c r="FPO68" s="142"/>
      <c r="FPP68" s="142"/>
      <c r="FPQ68" s="142"/>
      <c r="FPR68" s="142"/>
      <c r="FPS68" s="142"/>
      <c r="FPT68" s="142"/>
      <c r="FPU68" s="142"/>
      <c r="FPV68" s="142"/>
      <c r="FPW68" s="142"/>
      <c r="FPX68" s="142"/>
      <c r="FPY68" s="142"/>
      <c r="FPZ68" s="142"/>
      <c r="FQA68" s="142"/>
      <c r="FQB68" s="142"/>
      <c r="FQC68" s="142"/>
      <c r="FQD68" s="142"/>
      <c r="FQE68" s="142"/>
      <c r="FQF68" s="142"/>
      <c r="FQG68" s="142"/>
      <c r="FQH68" s="142"/>
      <c r="FQI68" s="142"/>
      <c r="FQJ68" s="142"/>
      <c r="FQK68" s="142"/>
      <c r="FQL68" s="142"/>
      <c r="FQM68" s="142"/>
      <c r="FQN68" s="142"/>
      <c r="FQO68" s="142"/>
      <c r="FQP68" s="142"/>
      <c r="FQQ68" s="142"/>
      <c r="FQR68" s="142"/>
      <c r="FQS68" s="142"/>
      <c r="FQT68" s="142"/>
      <c r="FQU68" s="142"/>
      <c r="FQV68" s="142"/>
      <c r="FQW68" s="142"/>
      <c r="FQX68" s="142"/>
      <c r="FQY68" s="142"/>
      <c r="FQZ68" s="142"/>
      <c r="FRA68" s="142"/>
      <c r="FRB68" s="142"/>
      <c r="FRC68" s="142"/>
      <c r="FRD68" s="142"/>
      <c r="FRE68" s="142"/>
      <c r="FRF68" s="142"/>
      <c r="FRG68" s="142"/>
      <c r="FRH68" s="142"/>
      <c r="FRI68" s="142"/>
      <c r="FRJ68" s="142"/>
      <c r="FRK68" s="142"/>
      <c r="FRL68" s="142"/>
      <c r="FRM68" s="142"/>
      <c r="FRN68" s="142"/>
      <c r="FRO68" s="142"/>
      <c r="FRP68" s="142"/>
      <c r="FRQ68" s="142"/>
      <c r="FRR68" s="142"/>
      <c r="FRS68" s="142"/>
      <c r="FRT68" s="142"/>
      <c r="FRU68" s="142"/>
      <c r="FRV68" s="142"/>
      <c r="FRW68" s="142"/>
      <c r="FRX68" s="142"/>
      <c r="FRY68" s="142"/>
      <c r="FRZ68" s="142"/>
      <c r="FSA68" s="142"/>
      <c r="FSB68" s="142"/>
      <c r="FSC68" s="142"/>
      <c r="FSD68" s="142"/>
      <c r="FSE68" s="142"/>
      <c r="FSF68" s="142"/>
      <c r="FSG68" s="142"/>
      <c r="FSH68" s="142"/>
      <c r="FSI68" s="142"/>
      <c r="FSJ68" s="142"/>
      <c r="FSK68" s="142"/>
      <c r="FSL68" s="142"/>
      <c r="FSM68" s="142"/>
      <c r="FSN68" s="142"/>
      <c r="FSO68" s="142"/>
      <c r="FSP68" s="142"/>
      <c r="FSQ68" s="142"/>
      <c r="FSR68" s="142"/>
      <c r="FSS68" s="142"/>
      <c r="FST68" s="142"/>
      <c r="FSU68" s="142"/>
      <c r="FSV68" s="142"/>
      <c r="FSW68" s="142"/>
      <c r="FSX68" s="142"/>
      <c r="FSY68" s="142"/>
      <c r="FSZ68" s="142"/>
      <c r="FTA68" s="142"/>
      <c r="FTB68" s="142"/>
      <c r="FTC68" s="142"/>
      <c r="FTD68" s="142"/>
      <c r="FTE68" s="142"/>
      <c r="FTF68" s="142"/>
      <c r="FTG68" s="142"/>
      <c r="FTH68" s="142"/>
      <c r="FTI68" s="142"/>
      <c r="FTJ68" s="142"/>
      <c r="FTK68" s="142"/>
      <c r="FTL68" s="142"/>
      <c r="FTM68" s="142"/>
      <c r="FTN68" s="142"/>
      <c r="FTO68" s="142"/>
      <c r="FTP68" s="142"/>
      <c r="FTQ68" s="142"/>
      <c r="FTR68" s="142"/>
      <c r="FTS68" s="142"/>
      <c r="FTT68" s="142"/>
      <c r="FTU68" s="142"/>
      <c r="FTV68" s="142"/>
      <c r="FTW68" s="142"/>
      <c r="FTX68" s="142"/>
      <c r="FTY68" s="142"/>
      <c r="FTZ68" s="142"/>
      <c r="FUA68" s="142"/>
      <c r="FUB68" s="142"/>
      <c r="FUC68" s="142"/>
      <c r="FUD68" s="142"/>
      <c r="FUE68" s="142"/>
      <c r="FUF68" s="142"/>
      <c r="FUG68" s="142"/>
      <c r="FUH68" s="142"/>
      <c r="FUI68" s="142"/>
      <c r="FUJ68" s="142"/>
      <c r="FUK68" s="142"/>
      <c r="FUL68" s="142"/>
      <c r="FUM68" s="142"/>
      <c r="FUN68" s="142"/>
      <c r="FUO68" s="142"/>
      <c r="FUP68" s="142"/>
      <c r="FUQ68" s="142"/>
      <c r="FUR68" s="142"/>
      <c r="FUS68" s="142"/>
      <c r="FUT68" s="142"/>
      <c r="FUU68" s="142"/>
      <c r="FUV68" s="142"/>
      <c r="FUW68" s="142"/>
      <c r="FUX68" s="142"/>
      <c r="FUY68" s="142"/>
      <c r="FUZ68" s="142"/>
      <c r="FVA68" s="142"/>
      <c r="FVB68" s="142"/>
      <c r="FVC68" s="142"/>
      <c r="FVD68" s="142"/>
      <c r="FVE68" s="142"/>
      <c r="FVF68" s="142"/>
      <c r="FVG68" s="142"/>
      <c r="FVH68" s="142"/>
      <c r="FVI68" s="142"/>
      <c r="FVJ68" s="142"/>
      <c r="FVK68" s="142"/>
      <c r="FVL68" s="142"/>
      <c r="FVM68" s="142"/>
      <c r="FVN68" s="142"/>
      <c r="FVO68" s="142"/>
      <c r="FVP68" s="142"/>
      <c r="FVQ68" s="142"/>
      <c r="FVR68" s="142"/>
      <c r="FVS68" s="142"/>
      <c r="FVT68" s="142"/>
      <c r="FVU68" s="142"/>
      <c r="FVV68" s="142"/>
      <c r="FVW68" s="142"/>
      <c r="FVX68" s="142"/>
      <c r="FVY68" s="142"/>
      <c r="FVZ68" s="142"/>
      <c r="FWA68" s="142"/>
      <c r="FWB68" s="142"/>
      <c r="FWC68" s="142"/>
      <c r="FWD68" s="142"/>
      <c r="FWE68" s="142"/>
      <c r="FWF68" s="142"/>
      <c r="FWG68" s="142"/>
      <c r="FWH68" s="142"/>
      <c r="FWI68" s="142"/>
      <c r="FWJ68" s="142"/>
      <c r="FWK68" s="142"/>
      <c r="FWL68" s="142"/>
      <c r="FWM68" s="142"/>
      <c r="FWN68" s="142"/>
      <c r="FWO68" s="142"/>
      <c r="FWP68" s="142"/>
      <c r="FWQ68" s="142"/>
      <c r="FWR68" s="142"/>
      <c r="FWS68" s="142"/>
      <c r="FWT68" s="142"/>
      <c r="FWU68" s="142"/>
      <c r="FWV68" s="142"/>
      <c r="FWW68" s="142"/>
      <c r="FWX68" s="142"/>
      <c r="FWY68" s="142"/>
      <c r="FWZ68" s="142"/>
      <c r="FXA68" s="142"/>
      <c r="FXB68" s="142"/>
      <c r="FXC68" s="142"/>
      <c r="FXD68" s="142"/>
      <c r="FXE68" s="142"/>
      <c r="FXF68" s="142"/>
      <c r="FXG68" s="142"/>
      <c r="FXH68" s="142"/>
      <c r="FXI68" s="142"/>
      <c r="FXJ68" s="142"/>
      <c r="FXK68" s="142"/>
      <c r="FXL68" s="142"/>
      <c r="FXM68" s="142"/>
      <c r="FXN68" s="142"/>
      <c r="FXO68" s="142"/>
      <c r="FXP68" s="142"/>
      <c r="FXQ68" s="142"/>
      <c r="FXR68" s="142"/>
      <c r="FXS68" s="142"/>
      <c r="FXT68" s="142"/>
      <c r="FXU68" s="142"/>
      <c r="FXV68" s="142"/>
      <c r="FXW68" s="142"/>
      <c r="FXX68" s="142"/>
      <c r="FXY68" s="142"/>
      <c r="FXZ68" s="142"/>
      <c r="FYA68" s="142"/>
      <c r="FYB68" s="142"/>
      <c r="FYC68" s="142"/>
      <c r="FYD68" s="142"/>
      <c r="FYE68" s="142"/>
      <c r="FYF68" s="142"/>
      <c r="FYG68" s="142"/>
      <c r="FYH68" s="142"/>
      <c r="FYI68" s="142"/>
      <c r="FYJ68" s="142"/>
      <c r="FYK68" s="142"/>
      <c r="FYL68" s="142"/>
      <c r="FYM68" s="142"/>
      <c r="FYN68" s="142"/>
      <c r="FYO68" s="142"/>
      <c r="FYP68" s="142"/>
      <c r="FYQ68" s="142"/>
      <c r="FYR68" s="142"/>
      <c r="FYS68" s="142"/>
      <c r="FYT68" s="142"/>
      <c r="FYU68" s="142"/>
      <c r="FYV68" s="142"/>
      <c r="FYW68" s="142"/>
      <c r="FYX68" s="142"/>
      <c r="FYY68" s="142"/>
      <c r="FYZ68" s="142"/>
      <c r="FZA68" s="142"/>
      <c r="FZB68" s="142"/>
      <c r="FZC68" s="142"/>
      <c r="FZD68" s="142"/>
      <c r="FZE68" s="142"/>
      <c r="FZF68" s="142"/>
      <c r="FZG68" s="142"/>
      <c r="FZH68" s="142"/>
      <c r="FZI68" s="142"/>
      <c r="FZJ68" s="142"/>
      <c r="FZK68" s="142"/>
      <c r="FZL68" s="142"/>
      <c r="FZM68" s="142"/>
      <c r="FZN68" s="142"/>
      <c r="FZO68" s="142"/>
      <c r="FZP68" s="142"/>
      <c r="FZQ68" s="142"/>
      <c r="FZR68" s="142"/>
      <c r="FZS68" s="142"/>
      <c r="FZT68" s="142"/>
      <c r="FZU68" s="142"/>
      <c r="FZV68" s="142"/>
      <c r="FZW68" s="142"/>
      <c r="FZX68" s="142"/>
      <c r="FZY68" s="142"/>
      <c r="FZZ68" s="142"/>
      <c r="GAA68" s="142"/>
      <c r="GAB68" s="142"/>
      <c r="GAC68" s="142"/>
      <c r="GAD68" s="142"/>
      <c r="GAE68" s="142"/>
      <c r="GAF68" s="142"/>
      <c r="GAG68" s="142"/>
      <c r="GAH68" s="142"/>
      <c r="GAI68" s="142"/>
      <c r="GAJ68" s="142"/>
      <c r="GAK68" s="142"/>
      <c r="GAL68" s="142"/>
      <c r="GAM68" s="142"/>
      <c r="GAN68" s="142"/>
      <c r="GAO68" s="142"/>
      <c r="GAP68" s="142"/>
      <c r="GAQ68" s="142"/>
      <c r="GAR68" s="142"/>
      <c r="GAS68" s="142"/>
      <c r="GAT68" s="142"/>
      <c r="GAU68" s="142"/>
      <c r="GAV68" s="142"/>
      <c r="GAW68" s="142"/>
      <c r="GAX68" s="142"/>
      <c r="GAY68" s="142"/>
      <c r="GAZ68" s="142"/>
      <c r="GBA68" s="142"/>
      <c r="GBB68" s="142"/>
      <c r="GBC68" s="142"/>
      <c r="GBD68" s="142"/>
      <c r="GBE68" s="142"/>
      <c r="GBF68" s="142"/>
      <c r="GBG68" s="142"/>
      <c r="GBH68" s="142"/>
      <c r="GBI68" s="142"/>
      <c r="GBJ68" s="142"/>
      <c r="GBK68" s="142"/>
      <c r="GBL68" s="142"/>
      <c r="GBM68" s="142"/>
      <c r="GBN68" s="142"/>
      <c r="GBO68" s="142"/>
      <c r="GBP68" s="142"/>
      <c r="GBQ68" s="142"/>
      <c r="GBR68" s="142"/>
      <c r="GBS68" s="142"/>
      <c r="GBT68" s="142"/>
      <c r="GBU68" s="142"/>
      <c r="GBV68" s="142"/>
      <c r="GBW68" s="142"/>
      <c r="GBX68" s="142"/>
      <c r="GBY68" s="142"/>
      <c r="GBZ68" s="142"/>
      <c r="GCA68" s="142"/>
      <c r="GCB68" s="142"/>
      <c r="GCC68" s="142"/>
      <c r="GCD68" s="142"/>
      <c r="GCE68" s="142"/>
      <c r="GCF68" s="142"/>
      <c r="GCG68" s="142"/>
      <c r="GCH68" s="142"/>
      <c r="GCI68" s="142"/>
      <c r="GCJ68" s="142"/>
      <c r="GCK68" s="142"/>
      <c r="GCL68" s="142"/>
      <c r="GCM68" s="142"/>
      <c r="GCN68" s="142"/>
      <c r="GCO68" s="142"/>
      <c r="GCP68" s="142"/>
      <c r="GCQ68" s="142"/>
      <c r="GCR68" s="142"/>
      <c r="GCS68" s="142"/>
      <c r="GCT68" s="142"/>
      <c r="GCU68" s="142"/>
      <c r="GCV68" s="142"/>
      <c r="GCW68" s="142"/>
      <c r="GCX68" s="142"/>
      <c r="GCY68" s="142"/>
      <c r="GCZ68" s="142"/>
      <c r="GDA68" s="142"/>
      <c r="GDB68" s="142"/>
      <c r="GDC68" s="142"/>
      <c r="GDD68" s="142"/>
      <c r="GDE68" s="142"/>
      <c r="GDF68" s="142"/>
      <c r="GDG68" s="142"/>
      <c r="GDH68" s="142"/>
      <c r="GDI68" s="142"/>
      <c r="GDJ68" s="142"/>
      <c r="GDK68" s="142"/>
      <c r="GDL68" s="142"/>
      <c r="GDM68" s="142"/>
      <c r="GDN68" s="142"/>
      <c r="GDO68" s="142"/>
      <c r="GDP68" s="142"/>
      <c r="GDQ68" s="142"/>
      <c r="GDR68" s="142"/>
      <c r="GDS68" s="142"/>
      <c r="GDT68" s="142"/>
      <c r="GDU68" s="142"/>
      <c r="GDV68" s="142"/>
      <c r="GDW68" s="142"/>
      <c r="GDX68" s="142"/>
      <c r="GDY68" s="142"/>
      <c r="GDZ68" s="142"/>
      <c r="GEA68" s="142"/>
      <c r="GEB68" s="142"/>
      <c r="GEC68" s="142"/>
      <c r="GED68" s="142"/>
      <c r="GEE68" s="142"/>
      <c r="GEF68" s="142"/>
      <c r="GEG68" s="142"/>
      <c r="GEH68" s="142"/>
      <c r="GEI68" s="142"/>
      <c r="GEJ68" s="142"/>
      <c r="GEK68" s="142"/>
      <c r="GEL68" s="142"/>
      <c r="GEM68" s="142"/>
      <c r="GEN68" s="142"/>
      <c r="GEO68" s="142"/>
      <c r="GEP68" s="142"/>
      <c r="GEQ68" s="142"/>
      <c r="GER68" s="142"/>
      <c r="GES68" s="142"/>
      <c r="GET68" s="142"/>
      <c r="GEU68" s="142"/>
      <c r="GEV68" s="142"/>
      <c r="GEW68" s="142"/>
      <c r="GEX68" s="142"/>
      <c r="GEY68" s="142"/>
      <c r="GEZ68" s="142"/>
      <c r="GFA68" s="142"/>
      <c r="GFB68" s="142"/>
      <c r="GFC68" s="142"/>
      <c r="GFD68" s="142"/>
      <c r="GFE68" s="142"/>
      <c r="GFF68" s="142"/>
      <c r="GFG68" s="142"/>
      <c r="GFH68" s="142"/>
      <c r="GFI68" s="142"/>
      <c r="GFJ68" s="142"/>
      <c r="GFK68" s="142"/>
      <c r="GFL68" s="142"/>
      <c r="GFM68" s="142"/>
      <c r="GFN68" s="142"/>
      <c r="GFO68" s="142"/>
      <c r="GFP68" s="142"/>
      <c r="GFQ68" s="142"/>
      <c r="GFR68" s="142"/>
      <c r="GFS68" s="142"/>
      <c r="GFT68" s="142"/>
      <c r="GFU68" s="142"/>
      <c r="GFV68" s="142"/>
      <c r="GFW68" s="142"/>
      <c r="GFX68" s="142"/>
      <c r="GFY68" s="142"/>
      <c r="GFZ68" s="142"/>
      <c r="GGA68" s="142"/>
      <c r="GGB68" s="142"/>
      <c r="GGC68" s="142"/>
      <c r="GGD68" s="142"/>
      <c r="GGE68" s="142"/>
      <c r="GGF68" s="142"/>
      <c r="GGG68" s="142"/>
      <c r="GGH68" s="142"/>
      <c r="GGI68" s="142"/>
      <c r="GGJ68" s="142"/>
      <c r="GGK68" s="142"/>
      <c r="GGL68" s="142"/>
      <c r="GGM68" s="142"/>
      <c r="GGN68" s="142"/>
      <c r="GGO68" s="142"/>
      <c r="GGP68" s="142"/>
      <c r="GGQ68" s="142"/>
      <c r="GGR68" s="142"/>
      <c r="GGS68" s="142"/>
      <c r="GGT68" s="142"/>
      <c r="GGU68" s="142"/>
      <c r="GGV68" s="142"/>
      <c r="GGW68" s="142"/>
      <c r="GGX68" s="142"/>
      <c r="GGY68" s="142"/>
      <c r="GGZ68" s="142"/>
      <c r="GHA68" s="142"/>
      <c r="GHB68" s="142"/>
      <c r="GHC68" s="142"/>
      <c r="GHD68" s="142"/>
      <c r="GHE68" s="142"/>
      <c r="GHF68" s="142"/>
      <c r="GHG68" s="142"/>
      <c r="GHH68" s="142"/>
      <c r="GHI68" s="142"/>
      <c r="GHJ68" s="142"/>
      <c r="GHK68" s="142"/>
      <c r="GHL68" s="142"/>
      <c r="GHM68" s="142"/>
      <c r="GHN68" s="142"/>
      <c r="GHO68" s="142"/>
      <c r="GHP68" s="142"/>
      <c r="GHQ68" s="142"/>
      <c r="GHR68" s="142"/>
      <c r="GHS68" s="142"/>
      <c r="GHT68" s="142"/>
      <c r="GHU68" s="142"/>
      <c r="GHV68" s="142"/>
      <c r="GHW68" s="142"/>
      <c r="GHX68" s="142"/>
      <c r="GHY68" s="142"/>
      <c r="GHZ68" s="142"/>
      <c r="GIA68" s="142"/>
      <c r="GIB68" s="142"/>
      <c r="GIC68" s="142"/>
      <c r="GID68" s="142"/>
      <c r="GIE68" s="142"/>
      <c r="GIF68" s="142"/>
      <c r="GIG68" s="142"/>
      <c r="GIH68" s="142"/>
      <c r="GII68" s="142"/>
      <c r="GIJ68" s="142"/>
      <c r="GIK68" s="142"/>
      <c r="GIL68" s="142"/>
      <c r="GIM68" s="142"/>
      <c r="GIN68" s="142"/>
      <c r="GIO68" s="142"/>
      <c r="GIP68" s="142"/>
      <c r="GIQ68" s="142"/>
      <c r="GIR68" s="142"/>
      <c r="GIS68" s="142"/>
      <c r="GIT68" s="142"/>
      <c r="GIU68" s="142"/>
      <c r="GIV68" s="142"/>
      <c r="GIW68" s="142"/>
      <c r="GIX68" s="142"/>
      <c r="GIY68" s="142"/>
      <c r="GIZ68" s="142"/>
      <c r="GJA68" s="142"/>
      <c r="GJB68" s="142"/>
      <c r="GJC68" s="142"/>
      <c r="GJD68" s="142"/>
      <c r="GJE68" s="142"/>
      <c r="GJF68" s="142"/>
      <c r="GJG68" s="142"/>
      <c r="GJH68" s="142"/>
      <c r="GJI68" s="142"/>
      <c r="GJJ68" s="142"/>
      <c r="GJK68" s="142"/>
      <c r="GJL68" s="142"/>
      <c r="GJM68" s="142"/>
      <c r="GJN68" s="142"/>
      <c r="GJO68" s="142"/>
      <c r="GJP68" s="142"/>
      <c r="GJQ68" s="142"/>
      <c r="GJR68" s="142"/>
      <c r="GJS68" s="142"/>
      <c r="GJT68" s="142"/>
      <c r="GJU68" s="142"/>
      <c r="GJV68" s="142"/>
      <c r="GJW68" s="142"/>
      <c r="GJX68" s="142"/>
      <c r="GJY68" s="142"/>
      <c r="GJZ68" s="142"/>
      <c r="GKA68" s="142"/>
      <c r="GKB68" s="142"/>
      <c r="GKC68" s="142"/>
      <c r="GKD68" s="142"/>
      <c r="GKE68" s="142"/>
      <c r="GKF68" s="142"/>
      <c r="GKG68" s="142"/>
      <c r="GKH68" s="142"/>
      <c r="GKI68" s="142"/>
      <c r="GKJ68" s="142"/>
      <c r="GKK68" s="142"/>
      <c r="GKL68" s="142"/>
      <c r="GKM68" s="142"/>
      <c r="GKN68" s="142"/>
      <c r="GKO68" s="142"/>
      <c r="GKP68" s="142"/>
      <c r="GKQ68" s="142"/>
      <c r="GKR68" s="142"/>
      <c r="GKS68" s="142"/>
      <c r="GKT68" s="142"/>
      <c r="GKU68" s="142"/>
      <c r="GKV68" s="142"/>
      <c r="GKW68" s="142"/>
      <c r="GKX68" s="142"/>
      <c r="GKY68" s="142"/>
      <c r="GKZ68" s="142"/>
      <c r="GLA68" s="142"/>
      <c r="GLB68" s="142"/>
      <c r="GLC68" s="142"/>
      <c r="GLD68" s="142"/>
      <c r="GLE68" s="142"/>
      <c r="GLF68" s="142"/>
      <c r="GLG68" s="142"/>
      <c r="GLH68" s="142"/>
      <c r="GLI68" s="142"/>
      <c r="GLJ68" s="142"/>
      <c r="GLK68" s="142"/>
      <c r="GLL68" s="142"/>
      <c r="GLM68" s="142"/>
      <c r="GLN68" s="142"/>
      <c r="GLO68" s="142"/>
      <c r="GLP68" s="142"/>
      <c r="GLQ68" s="142"/>
      <c r="GLR68" s="142"/>
      <c r="GLS68" s="142"/>
      <c r="GLT68" s="142"/>
      <c r="GLU68" s="142"/>
      <c r="GLV68" s="142"/>
      <c r="GLW68" s="142"/>
      <c r="GLX68" s="142"/>
      <c r="GLY68" s="142"/>
      <c r="GLZ68" s="142"/>
      <c r="GMA68" s="142"/>
      <c r="GMB68" s="142"/>
      <c r="GMC68" s="142"/>
      <c r="GMD68" s="142"/>
      <c r="GME68" s="142"/>
      <c r="GMF68" s="142"/>
      <c r="GMG68" s="142"/>
      <c r="GMH68" s="142"/>
      <c r="GMI68" s="142"/>
      <c r="GMJ68" s="142"/>
      <c r="GMK68" s="142"/>
      <c r="GML68" s="142"/>
      <c r="GMM68" s="142"/>
      <c r="GMN68" s="142"/>
      <c r="GMO68" s="142"/>
      <c r="GMP68" s="142"/>
      <c r="GMQ68" s="142"/>
      <c r="GMR68" s="142"/>
      <c r="GMS68" s="142"/>
      <c r="GMT68" s="142"/>
      <c r="GMU68" s="142"/>
      <c r="GMV68" s="142"/>
      <c r="GMW68" s="142"/>
      <c r="GMX68" s="142"/>
      <c r="GMY68" s="142"/>
      <c r="GMZ68" s="142"/>
      <c r="GNA68" s="142"/>
      <c r="GNB68" s="142"/>
      <c r="GNC68" s="142"/>
      <c r="GND68" s="142"/>
      <c r="GNE68" s="142"/>
      <c r="GNF68" s="142"/>
      <c r="GNG68" s="142"/>
      <c r="GNH68" s="142"/>
      <c r="GNI68" s="142"/>
      <c r="GNJ68" s="142"/>
      <c r="GNK68" s="142"/>
      <c r="GNL68" s="142"/>
      <c r="GNM68" s="142"/>
      <c r="GNN68" s="142"/>
      <c r="GNO68" s="142"/>
      <c r="GNP68" s="142"/>
      <c r="GNQ68" s="142"/>
      <c r="GNR68" s="142"/>
      <c r="GNS68" s="142"/>
      <c r="GNT68" s="142"/>
      <c r="GNU68" s="142"/>
      <c r="GNV68" s="142"/>
      <c r="GNW68" s="142"/>
      <c r="GNX68" s="142"/>
      <c r="GNY68" s="142"/>
      <c r="GNZ68" s="142"/>
      <c r="GOA68" s="142"/>
      <c r="GOB68" s="142"/>
      <c r="GOC68" s="142"/>
      <c r="GOD68" s="142"/>
      <c r="GOE68" s="142"/>
      <c r="GOF68" s="142"/>
      <c r="GOG68" s="142"/>
      <c r="GOH68" s="142"/>
      <c r="GOI68" s="142"/>
      <c r="GOJ68" s="142"/>
      <c r="GOK68" s="142"/>
      <c r="GOL68" s="142"/>
      <c r="GOM68" s="142"/>
      <c r="GON68" s="142"/>
      <c r="GOO68" s="142"/>
      <c r="GOP68" s="142"/>
      <c r="GOQ68" s="142"/>
      <c r="GOR68" s="142"/>
      <c r="GOS68" s="142"/>
      <c r="GOT68" s="142"/>
      <c r="GOU68" s="142"/>
      <c r="GOV68" s="142"/>
      <c r="GOW68" s="142"/>
      <c r="GOX68" s="142"/>
      <c r="GOY68" s="142"/>
      <c r="GOZ68" s="142"/>
      <c r="GPA68" s="142"/>
      <c r="GPB68" s="142"/>
      <c r="GPC68" s="142"/>
      <c r="GPD68" s="142"/>
      <c r="GPE68" s="142"/>
      <c r="GPF68" s="142"/>
      <c r="GPG68" s="142"/>
      <c r="GPH68" s="142"/>
      <c r="GPI68" s="142"/>
      <c r="GPJ68" s="142"/>
      <c r="GPK68" s="142"/>
      <c r="GPL68" s="142"/>
      <c r="GPM68" s="142"/>
      <c r="GPN68" s="142"/>
      <c r="GPO68" s="142"/>
      <c r="GPP68" s="142"/>
      <c r="GPQ68" s="142"/>
      <c r="GPR68" s="142"/>
      <c r="GPS68" s="142"/>
      <c r="GPT68" s="142"/>
      <c r="GPU68" s="142"/>
      <c r="GPV68" s="142"/>
      <c r="GPW68" s="142"/>
      <c r="GPX68" s="142"/>
      <c r="GPY68" s="142"/>
      <c r="GPZ68" s="142"/>
      <c r="GQA68" s="142"/>
      <c r="GQB68" s="142"/>
      <c r="GQC68" s="142"/>
      <c r="GQD68" s="142"/>
      <c r="GQE68" s="142"/>
      <c r="GQF68" s="142"/>
      <c r="GQG68" s="142"/>
      <c r="GQH68" s="142"/>
      <c r="GQI68" s="142"/>
      <c r="GQJ68" s="142"/>
      <c r="GQK68" s="142"/>
      <c r="GQL68" s="142"/>
      <c r="GQM68" s="142"/>
      <c r="GQN68" s="142"/>
      <c r="GQO68" s="142"/>
      <c r="GQP68" s="142"/>
      <c r="GQQ68" s="142"/>
      <c r="GQR68" s="142"/>
      <c r="GQS68" s="142"/>
      <c r="GQT68" s="142"/>
      <c r="GQU68" s="142"/>
      <c r="GQV68" s="142"/>
      <c r="GQW68" s="142"/>
      <c r="GQX68" s="142"/>
      <c r="GQY68" s="142"/>
      <c r="GQZ68" s="142"/>
      <c r="GRA68" s="142"/>
      <c r="GRB68" s="142"/>
      <c r="GRC68" s="142"/>
      <c r="GRD68" s="142"/>
      <c r="GRE68" s="142"/>
      <c r="GRF68" s="142"/>
      <c r="GRG68" s="142"/>
      <c r="GRH68" s="142"/>
      <c r="GRI68" s="142"/>
      <c r="GRJ68" s="142"/>
      <c r="GRK68" s="142"/>
      <c r="GRL68" s="142"/>
      <c r="GRM68" s="142"/>
      <c r="GRN68" s="142"/>
      <c r="GRO68" s="142"/>
      <c r="GRP68" s="142"/>
      <c r="GRQ68" s="142"/>
      <c r="GRR68" s="142"/>
      <c r="GRS68" s="142"/>
      <c r="GRT68" s="142"/>
      <c r="GRU68" s="142"/>
      <c r="GRV68" s="142"/>
      <c r="GRW68" s="142"/>
      <c r="GRX68" s="142"/>
      <c r="GRY68" s="142"/>
      <c r="GRZ68" s="142"/>
      <c r="GSA68" s="142"/>
      <c r="GSB68" s="142"/>
      <c r="GSC68" s="142"/>
      <c r="GSD68" s="142"/>
      <c r="GSE68" s="142"/>
      <c r="GSF68" s="142"/>
      <c r="GSG68" s="142"/>
      <c r="GSH68" s="142"/>
      <c r="GSI68" s="142"/>
      <c r="GSJ68" s="142"/>
      <c r="GSK68" s="142"/>
      <c r="GSL68" s="142"/>
      <c r="GSM68" s="142"/>
      <c r="GSN68" s="142"/>
      <c r="GSO68" s="142"/>
      <c r="GSP68" s="142"/>
      <c r="GSQ68" s="142"/>
      <c r="GSR68" s="142"/>
      <c r="GSS68" s="142"/>
      <c r="GST68" s="142"/>
      <c r="GSU68" s="142"/>
      <c r="GSV68" s="142"/>
      <c r="GSW68" s="142"/>
      <c r="GSX68" s="142"/>
      <c r="GSY68" s="142"/>
      <c r="GSZ68" s="142"/>
      <c r="GTA68" s="142"/>
      <c r="GTB68" s="142"/>
      <c r="GTC68" s="142"/>
      <c r="GTD68" s="142"/>
      <c r="GTE68" s="142"/>
      <c r="GTF68" s="142"/>
      <c r="GTG68" s="142"/>
      <c r="GTH68" s="142"/>
      <c r="GTI68" s="142"/>
      <c r="GTJ68" s="142"/>
      <c r="GTK68" s="142"/>
      <c r="GTL68" s="142"/>
      <c r="GTM68" s="142"/>
      <c r="GTN68" s="142"/>
      <c r="GTO68" s="142"/>
      <c r="GTP68" s="142"/>
      <c r="GTQ68" s="142"/>
      <c r="GTR68" s="142"/>
      <c r="GTS68" s="142"/>
      <c r="GTT68" s="142"/>
      <c r="GTU68" s="142"/>
      <c r="GTV68" s="142"/>
      <c r="GTW68" s="142"/>
      <c r="GTX68" s="142"/>
      <c r="GTY68" s="142"/>
      <c r="GTZ68" s="142"/>
      <c r="GUA68" s="142"/>
      <c r="GUB68" s="142"/>
      <c r="GUC68" s="142"/>
      <c r="GUD68" s="142"/>
      <c r="GUE68" s="142"/>
      <c r="GUF68" s="142"/>
      <c r="GUG68" s="142"/>
      <c r="GUH68" s="142"/>
      <c r="GUI68" s="142"/>
      <c r="GUJ68" s="142"/>
      <c r="GUK68" s="142"/>
      <c r="GUL68" s="142"/>
      <c r="GUM68" s="142"/>
      <c r="GUN68" s="142"/>
      <c r="GUO68" s="142"/>
      <c r="GUP68" s="142"/>
      <c r="GUQ68" s="142"/>
      <c r="GUR68" s="142"/>
      <c r="GUS68" s="142"/>
      <c r="GUT68" s="142"/>
      <c r="GUU68" s="142"/>
      <c r="GUV68" s="142"/>
      <c r="GUW68" s="142"/>
      <c r="GUX68" s="142"/>
      <c r="GUY68" s="142"/>
      <c r="GUZ68" s="142"/>
      <c r="GVA68" s="142"/>
      <c r="GVB68" s="142"/>
      <c r="GVC68" s="142"/>
      <c r="GVD68" s="142"/>
      <c r="GVE68" s="142"/>
      <c r="GVF68" s="142"/>
      <c r="GVG68" s="142"/>
      <c r="GVH68" s="142"/>
      <c r="GVI68" s="142"/>
      <c r="GVJ68" s="142"/>
      <c r="GVK68" s="142"/>
      <c r="GVL68" s="142"/>
      <c r="GVM68" s="142"/>
      <c r="GVN68" s="142"/>
      <c r="GVO68" s="142"/>
      <c r="GVP68" s="142"/>
      <c r="GVQ68" s="142"/>
      <c r="GVR68" s="142"/>
      <c r="GVS68" s="142"/>
      <c r="GVT68" s="142"/>
      <c r="GVU68" s="142"/>
      <c r="GVV68" s="142"/>
      <c r="GVW68" s="142"/>
      <c r="GVX68" s="142"/>
      <c r="GVY68" s="142"/>
      <c r="GVZ68" s="142"/>
      <c r="GWA68" s="142"/>
      <c r="GWB68" s="142"/>
      <c r="GWC68" s="142"/>
      <c r="GWD68" s="142"/>
      <c r="GWE68" s="142"/>
      <c r="GWF68" s="142"/>
      <c r="GWG68" s="142"/>
      <c r="GWH68" s="142"/>
      <c r="GWI68" s="142"/>
      <c r="GWJ68" s="142"/>
      <c r="GWK68" s="142"/>
      <c r="GWL68" s="142"/>
      <c r="GWM68" s="142"/>
      <c r="GWN68" s="142"/>
      <c r="GWO68" s="142"/>
      <c r="GWP68" s="142"/>
      <c r="GWQ68" s="142"/>
      <c r="GWR68" s="142"/>
      <c r="GWS68" s="142"/>
      <c r="GWT68" s="142"/>
      <c r="GWU68" s="142"/>
      <c r="GWV68" s="142"/>
      <c r="GWW68" s="142"/>
      <c r="GWX68" s="142"/>
      <c r="GWY68" s="142"/>
      <c r="GWZ68" s="142"/>
      <c r="GXA68" s="142"/>
      <c r="GXB68" s="142"/>
      <c r="GXC68" s="142"/>
      <c r="GXD68" s="142"/>
      <c r="GXE68" s="142"/>
      <c r="GXF68" s="142"/>
      <c r="GXG68" s="142"/>
      <c r="GXH68" s="142"/>
      <c r="GXI68" s="142"/>
      <c r="GXJ68" s="142"/>
      <c r="GXK68" s="142"/>
      <c r="GXL68" s="142"/>
      <c r="GXM68" s="142"/>
      <c r="GXN68" s="142"/>
      <c r="GXO68" s="142"/>
      <c r="GXP68" s="142"/>
      <c r="GXQ68" s="142"/>
      <c r="GXR68" s="142"/>
      <c r="GXS68" s="142"/>
      <c r="GXT68" s="142"/>
      <c r="GXU68" s="142"/>
      <c r="GXV68" s="142"/>
      <c r="GXW68" s="142"/>
      <c r="GXX68" s="142"/>
      <c r="GXY68" s="142"/>
      <c r="GXZ68" s="142"/>
      <c r="GYA68" s="142"/>
      <c r="GYB68" s="142"/>
      <c r="GYC68" s="142"/>
      <c r="GYD68" s="142"/>
      <c r="GYE68" s="142"/>
      <c r="GYF68" s="142"/>
      <c r="GYG68" s="142"/>
      <c r="GYH68" s="142"/>
      <c r="GYI68" s="142"/>
      <c r="GYJ68" s="142"/>
      <c r="GYK68" s="142"/>
      <c r="GYL68" s="142"/>
      <c r="GYM68" s="142"/>
      <c r="GYN68" s="142"/>
      <c r="GYO68" s="142"/>
      <c r="GYP68" s="142"/>
      <c r="GYQ68" s="142"/>
      <c r="GYR68" s="142"/>
      <c r="GYS68" s="142"/>
      <c r="GYT68" s="142"/>
      <c r="GYU68" s="142"/>
      <c r="GYV68" s="142"/>
      <c r="GYW68" s="142"/>
      <c r="GYX68" s="142"/>
      <c r="GYY68" s="142"/>
      <c r="GYZ68" s="142"/>
      <c r="GZA68" s="142"/>
      <c r="GZB68" s="142"/>
      <c r="GZC68" s="142"/>
      <c r="GZD68" s="142"/>
      <c r="GZE68" s="142"/>
      <c r="GZF68" s="142"/>
      <c r="GZG68" s="142"/>
      <c r="GZH68" s="142"/>
      <c r="GZI68" s="142"/>
      <c r="GZJ68" s="142"/>
      <c r="GZK68" s="142"/>
      <c r="GZL68" s="142"/>
      <c r="GZM68" s="142"/>
      <c r="GZN68" s="142"/>
      <c r="GZO68" s="142"/>
      <c r="GZP68" s="142"/>
      <c r="GZQ68" s="142"/>
      <c r="GZR68" s="142"/>
      <c r="GZS68" s="142"/>
      <c r="GZT68" s="142"/>
      <c r="GZU68" s="142"/>
      <c r="GZV68" s="142"/>
      <c r="GZW68" s="142"/>
      <c r="GZX68" s="142"/>
      <c r="GZY68" s="142"/>
      <c r="GZZ68" s="142"/>
      <c r="HAA68" s="142"/>
      <c r="HAB68" s="142"/>
      <c r="HAC68" s="142"/>
      <c r="HAD68" s="142"/>
      <c r="HAE68" s="142"/>
      <c r="HAF68" s="142"/>
      <c r="HAG68" s="142"/>
      <c r="HAH68" s="142"/>
      <c r="HAI68" s="142"/>
      <c r="HAJ68" s="142"/>
      <c r="HAK68" s="142"/>
      <c r="HAL68" s="142"/>
      <c r="HAM68" s="142"/>
      <c r="HAN68" s="142"/>
      <c r="HAO68" s="142"/>
      <c r="HAP68" s="142"/>
      <c r="HAQ68" s="142"/>
      <c r="HAR68" s="142"/>
      <c r="HAS68" s="142"/>
      <c r="HAT68" s="142"/>
      <c r="HAU68" s="142"/>
      <c r="HAV68" s="142"/>
      <c r="HAW68" s="142"/>
      <c r="HAX68" s="142"/>
      <c r="HAY68" s="142"/>
      <c r="HAZ68" s="142"/>
      <c r="HBA68" s="142"/>
      <c r="HBB68" s="142"/>
      <c r="HBC68" s="142"/>
      <c r="HBD68" s="142"/>
      <c r="HBE68" s="142"/>
      <c r="HBF68" s="142"/>
      <c r="HBG68" s="142"/>
      <c r="HBH68" s="142"/>
      <c r="HBI68" s="142"/>
      <c r="HBJ68" s="142"/>
      <c r="HBK68" s="142"/>
      <c r="HBL68" s="142"/>
      <c r="HBM68" s="142"/>
      <c r="HBN68" s="142"/>
      <c r="HBO68" s="142"/>
      <c r="HBP68" s="142"/>
      <c r="HBQ68" s="142"/>
      <c r="HBR68" s="142"/>
      <c r="HBS68" s="142"/>
      <c r="HBT68" s="142"/>
      <c r="HBU68" s="142"/>
      <c r="HBV68" s="142"/>
      <c r="HBW68" s="142"/>
      <c r="HBX68" s="142"/>
      <c r="HBY68" s="142"/>
      <c r="HBZ68" s="142"/>
      <c r="HCA68" s="142"/>
      <c r="HCB68" s="142"/>
      <c r="HCC68" s="142"/>
      <c r="HCD68" s="142"/>
      <c r="HCE68" s="142"/>
      <c r="HCF68" s="142"/>
      <c r="HCG68" s="142"/>
      <c r="HCH68" s="142"/>
      <c r="HCI68" s="142"/>
      <c r="HCJ68" s="142"/>
      <c r="HCK68" s="142"/>
      <c r="HCL68" s="142"/>
      <c r="HCM68" s="142"/>
      <c r="HCN68" s="142"/>
      <c r="HCO68" s="142"/>
      <c r="HCP68" s="142"/>
      <c r="HCQ68" s="142"/>
      <c r="HCR68" s="142"/>
      <c r="HCS68" s="142"/>
      <c r="HCT68" s="142"/>
      <c r="HCU68" s="142"/>
      <c r="HCV68" s="142"/>
      <c r="HCW68" s="142"/>
      <c r="HCX68" s="142"/>
      <c r="HCY68" s="142"/>
      <c r="HCZ68" s="142"/>
      <c r="HDA68" s="142"/>
      <c r="HDB68" s="142"/>
      <c r="HDC68" s="142"/>
      <c r="HDD68" s="142"/>
      <c r="HDE68" s="142"/>
      <c r="HDF68" s="142"/>
      <c r="HDG68" s="142"/>
      <c r="HDH68" s="142"/>
      <c r="HDI68" s="142"/>
      <c r="HDJ68" s="142"/>
      <c r="HDK68" s="142"/>
      <c r="HDL68" s="142"/>
      <c r="HDM68" s="142"/>
      <c r="HDN68" s="142"/>
      <c r="HDO68" s="142"/>
      <c r="HDP68" s="142"/>
      <c r="HDQ68" s="142"/>
      <c r="HDR68" s="142"/>
      <c r="HDS68" s="142"/>
      <c r="HDT68" s="142"/>
      <c r="HDU68" s="142"/>
      <c r="HDV68" s="142"/>
      <c r="HDW68" s="142"/>
      <c r="HDX68" s="142"/>
      <c r="HDY68" s="142"/>
      <c r="HDZ68" s="142"/>
      <c r="HEA68" s="142"/>
      <c r="HEB68" s="142"/>
      <c r="HEC68" s="142"/>
      <c r="HED68" s="142"/>
      <c r="HEE68" s="142"/>
      <c r="HEF68" s="142"/>
      <c r="HEG68" s="142"/>
      <c r="HEH68" s="142"/>
      <c r="HEI68" s="142"/>
      <c r="HEJ68" s="142"/>
      <c r="HEK68" s="142"/>
      <c r="HEL68" s="142"/>
      <c r="HEM68" s="142"/>
      <c r="HEN68" s="142"/>
      <c r="HEO68" s="142"/>
      <c r="HEP68" s="142"/>
      <c r="HEQ68" s="142"/>
      <c r="HER68" s="142"/>
      <c r="HES68" s="142"/>
      <c r="HET68" s="142"/>
      <c r="HEU68" s="142"/>
      <c r="HEV68" s="142"/>
      <c r="HEW68" s="142"/>
      <c r="HEX68" s="142"/>
      <c r="HEY68" s="142"/>
      <c r="HEZ68" s="142"/>
      <c r="HFA68" s="142"/>
      <c r="HFB68" s="142"/>
      <c r="HFC68" s="142"/>
      <c r="HFD68" s="142"/>
      <c r="HFE68" s="142"/>
      <c r="HFF68" s="142"/>
      <c r="HFG68" s="142"/>
      <c r="HFH68" s="142"/>
      <c r="HFI68" s="142"/>
      <c r="HFJ68" s="142"/>
      <c r="HFK68" s="142"/>
      <c r="HFL68" s="142"/>
      <c r="HFM68" s="142"/>
      <c r="HFN68" s="142"/>
      <c r="HFO68" s="142"/>
      <c r="HFP68" s="142"/>
      <c r="HFQ68" s="142"/>
      <c r="HFR68" s="142"/>
      <c r="HFS68" s="142"/>
      <c r="HFT68" s="142"/>
      <c r="HFU68" s="142"/>
      <c r="HFV68" s="142"/>
      <c r="HFW68" s="142"/>
      <c r="HFX68" s="142"/>
      <c r="HFY68" s="142"/>
      <c r="HFZ68" s="142"/>
      <c r="HGA68" s="142"/>
      <c r="HGB68" s="142"/>
      <c r="HGC68" s="142"/>
      <c r="HGD68" s="142"/>
      <c r="HGE68" s="142"/>
      <c r="HGF68" s="142"/>
      <c r="HGG68" s="142"/>
      <c r="HGH68" s="142"/>
      <c r="HGI68" s="142"/>
      <c r="HGJ68" s="142"/>
      <c r="HGK68" s="142"/>
      <c r="HGL68" s="142"/>
      <c r="HGM68" s="142"/>
      <c r="HGN68" s="142"/>
      <c r="HGO68" s="142"/>
      <c r="HGP68" s="142"/>
      <c r="HGQ68" s="142"/>
      <c r="HGR68" s="142"/>
      <c r="HGS68" s="142"/>
      <c r="HGT68" s="142"/>
      <c r="HGU68" s="142"/>
      <c r="HGV68" s="142"/>
      <c r="HGW68" s="142"/>
      <c r="HGX68" s="142"/>
      <c r="HGY68" s="142"/>
      <c r="HGZ68" s="142"/>
      <c r="HHA68" s="142"/>
      <c r="HHB68" s="142"/>
      <c r="HHC68" s="142"/>
      <c r="HHD68" s="142"/>
      <c r="HHE68" s="142"/>
      <c r="HHF68" s="142"/>
      <c r="HHG68" s="142"/>
      <c r="HHH68" s="142"/>
      <c r="HHI68" s="142"/>
      <c r="HHJ68" s="142"/>
      <c r="HHK68" s="142"/>
      <c r="HHL68" s="142"/>
      <c r="HHM68" s="142"/>
      <c r="HHN68" s="142"/>
      <c r="HHO68" s="142"/>
      <c r="HHP68" s="142"/>
      <c r="HHQ68" s="142"/>
      <c r="HHR68" s="142"/>
      <c r="HHS68" s="142"/>
      <c r="HHT68" s="142"/>
      <c r="HHU68" s="142"/>
      <c r="HHV68" s="142"/>
      <c r="HHW68" s="142"/>
      <c r="HHX68" s="142"/>
      <c r="HHY68" s="142"/>
      <c r="HHZ68" s="142"/>
      <c r="HIA68" s="142"/>
      <c r="HIB68" s="142"/>
      <c r="HIC68" s="142"/>
      <c r="HID68" s="142"/>
      <c r="HIE68" s="142"/>
      <c r="HIF68" s="142"/>
      <c r="HIG68" s="142"/>
      <c r="HIH68" s="142"/>
      <c r="HII68" s="142"/>
      <c r="HIJ68" s="142"/>
      <c r="HIK68" s="142"/>
      <c r="HIL68" s="142"/>
      <c r="HIM68" s="142"/>
      <c r="HIN68" s="142"/>
      <c r="HIO68" s="142"/>
      <c r="HIP68" s="142"/>
      <c r="HIQ68" s="142"/>
      <c r="HIR68" s="142"/>
      <c r="HIS68" s="142"/>
      <c r="HIT68" s="142"/>
      <c r="HIU68" s="142"/>
      <c r="HIV68" s="142"/>
      <c r="HIW68" s="142"/>
      <c r="HIX68" s="142"/>
      <c r="HIY68" s="142"/>
      <c r="HIZ68" s="142"/>
      <c r="HJA68" s="142"/>
      <c r="HJB68" s="142"/>
      <c r="HJC68" s="142"/>
      <c r="HJD68" s="142"/>
      <c r="HJE68" s="142"/>
      <c r="HJF68" s="142"/>
      <c r="HJG68" s="142"/>
      <c r="HJH68" s="142"/>
      <c r="HJI68" s="142"/>
      <c r="HJJ68" s="142"/>
      <c r="HJK68" s="142"/>
      <c r="HJL68" s="142"/>
      <c r="HJM68" s="142"/>
      <c r="HJN68" s="142"/>
      <c r="HJO68" s="142"/>
      <c r="HJP68" s="142"/>
      <c r="HJQ68" s="142"/>
      <c r="HJR68" s="142"/>
      <c r="HJS68" s="142"/>
      <c r="HJT68" s="142"/>
      <c r="HJU68" s="142"/>
      <c r="HJV68" s="142"/>
      <c r="HJW68" s="142"/>
      <c r="HJX68" s="142"/>
      <c r="HJY68" s="142"/>
      <c r="HJZ68" s="142"/>
      <c r="HKA68" s="142"/>
      <c r="HKB68" s="142"/>
      <c r="HKC68" s="142"/>
      <c r="HKD68" s="142"/>
      <c r="HKE68" s="142"/>
      <c r="HKF68" s="142"/>
      <c r="HKG68" s="142"/>
      <c r="HKH68" s="142"/>
      <c r="HKI68" s="142"/>
      <c r="HKJ68" s="142"/>
      <c r="HKK68" s="142"/>
      <c r="HKL68" s="142"/>
      <c r="HKM68" s="142"/>
      <c r="HKN68" s="142"/>
      <c r="HKO68" s="142"/>
      <c r="HKP68" s="142"/>
      <c r="HKQ68" s="142"/>
      <c r="HKR68" s="142"/>
      <c r="HKS68" s="142"/>
      <c r="HKT68" s="142"/>
      <c r="HKU68" s="142"/>
      <c r="HKV68" s="142"/>
      <c r="HKW68" s="142"/>
      <c r="HKX68" s="142"/>
      <c r="HKY68" s="142"/>
      <c r="HKZ68" s="142"/>
      <c r="HLA68" s="142"/>
      <c r="HLB68" s="142"/>
      <c r="HLC68" s="142"/>
      <c r="HLD68" s="142"/>
      <c r="HLE68" s="142"/>
      <c r="HLF68" s="142"/>
      <c r="HLG68" s="142"/>
      <c r="HLH68" s="142"/>
      <c r="HLI68" s="142"/>
      <c r="HLJ68" s="142"/>
      <c r="HLK68" s="142"/>
      <c r="HLL68" s="142"/>
      <c r="HLM68" s="142"/>
      <c r="HLN68" s="142"/>
      <c r="HLO68" s="142"/>
      <c r="HLP68" s="142"/>
      <c r="HLQ68" s="142"/>
      <c r="HLR68" s="142"/>
      <c r="HLS68" s="142"/>
      <c r="HLT68" s="142"/>
      <c r="HLU68" s="142"/>
      <c r="HLV68" s="142"/>
      <c r="HLW68" s="142"/>
      <c r="HLX68" s="142"/>
      <c r="HLY68" s="142"/>
      <c r="HLZ68" s="142"/>
      <c r="HMA68" s="142"/>
      <c r="HMB68" s="142"/>
      <c r="HMC68" s="142"/>
      <c r="HMD68" s="142"/>
      <c r="HME68" s="142"/>
      <c r="HMF68" s="142"/>
      <c r="HMG68" s="142"/>
      <c r="HMH68" s="142"/>
      <c r="HMI68" s="142"/>
      <c r="HMJ68" s="142"/>
      <c r="HMK68" s="142"/>
      <c r="HML68" s="142"/>
      <c r="HMM68" s="142"/>
      <c r="HMN68" s="142"/>
      <c r="HMO68" s="142"/>
      <c r="HMP68" s="142"/>
      <c r="HMQ68" s="142"/>
      <c r="HMR68" s="142"/>
      <c r="HMS68" s="142"/>
      <c r="HMT68" s="142"/>
      <c r="HMU68" s="142"/>
      <c r="HMV68" s="142"/>
      <c r="HMW68" s="142"/>
      <c r="HMX68" s="142"/>
      <c r="HMY68" s="142"/>
      <c r="HMZ68" s="142"/>
      <c r="HNA68" s="142"/>
      <c r="HNB68" s="142"/>
      <c r="HNC68" s="142"/>
      <c r="HND68" s="142"/>
      <c r="HNE68" s="142"/>
      <c r="HNF68" s="142"/>
      <c r="HNG68" s="142"/>
      <c r="HNH68" s="142"/>
      <c r="HNI68" s="142"/>
      <c r="HNJ68" s="142"/>
      <c r="HNK68" s="142"/>
      <c r="HNL68" s="142"/>
      <c r="HNM68" s="142"/>
      <c r="HNN68" s="142"/>
      <c r="HNO68" s="142"/>
      <c r="HNP68" s="142"/>
      <c r="HNQ68" s="142"/>
      <c r="HNR68" s="142"/>
      <c r="HNS68" s="142"/>
      <c r="HNT68" s="142"/>
      <c r="HNU68" s="142"/>
      <c r="HNV68" s="142"/>
      <c r="HNW68" s="142"/>
      <c r="HNX68" s="142"/>
      <c r="HNY68" s="142"/>
      <c r="HNZ68" s="142"/>
      <c r="HOA68" s="142"/>
      <c r="HOB68" s="142"/>
      <c r="HOC68" s="142"/>
      <c r="HOD68" s="142"/>
      <c r="HOE68" s="142"/>
      <c r="HOF68" s="142"/>
      <c r="HOG68" s="142"/>
      <c r="HOH68" s="142"/>
      <c r="HOI68" s="142"/>
      <c r="HOJ68" s="142"/>
      <c r="HOK68" s="142"/>
      <c r="HOL68" s="142"/>
      <c r="HOM68" s="142"/>
      <c r="HON68" s="142"/>
      <c r="HOO68" s="142"/>
      <c r="HOP68" s="142"/>
      <c r="HOQ68" s="142"/>
      <c r="HOR68" s="142"/>
      <c r="HOS68" s="142"/>
      <c r="HOT68" s="142"/>
      <c r="HOU68" s="142"/>
      <c r="HOV68" s="142"/>
      <c r="HOW68" s="142"/>
      <c r="HOX68" s="142"/>
      <c r="HOY68" s="142"/>
      <c r="HOZ68" s="142"/>
      <c r="HPA68" s="142"/>
      <c r="HPB68" s="142"/>
      <c r="HPC68" s="142"/>
      <c r="HPD68" s="142"/>
      <c r="HPE68" s="142"/>
      <c r="HPF68" s="142"/>
      <c r="HPG68" s="142"/>
      <c r="HPH68" s="142"/>
      <c r="HPI68" s="142"/>
      <c r="HPJ68" s="142"/>
      <c r="HPK68" s="142"/>
      <c r="HPL68" s="142"/>
      <c r="HPM68" s="142"/>
      <c r="HPN68" s="142"/>
      <c r="HPO68" s="142"/>
      <c r="HPP68" s="142"/>
      <c r="HPQ68" s="142"/>
      <c r="HPR68" s="142"/>
      <c r="HPS68" s="142"/>
      <c r="HPT68" s="142"/>
      <c r="HPU68" s="142"/>
      <c r="HPV68" s="142"/>
      <c r="HPW68" s="142"/>
      <c r="HPX68" s="142"/>
      <c r="HPY68" s="142"/>
      <c r="HPZ68" s="142"/>
      <c r="HQA68" s="142"/>
      <c r="HQB68" s="142"/>
      <c r="HQC68" s="142"/>
      <c r="HQD68" s="142"/>
      <c r="HQE68" s="142"/>
      <c r="HQF68" s="142"/>
      <c r="HQG68" s="142"/>
      <c r="HQH68" s="142"/>
      <c r="HQI68" s="142"/>
      <c r="HQJ68" s="142"/>
      <c r="HQK68" s="142"/>
      <c r="HQL68" s="142"/>
      <c r="HQM68" s="142"/>
      <c r="HQN68" s="142"/>
      <c r="HQO68" s="142"/>
      <c r="HQP68" s="142"/>
      <c r="HQQ68" s="142"/>
      <c r="HQR68" s="142"/>
      <c r="HQS68" s="142"/>
      <c r="HQT68" s="142"/>
      <c r="HQU68" s="142"/>
      <c r="HQV68" s="142"/>
      <c r="HQW68" s="142"/>
      <c r="HQX68" s="142"/>
      <c r="HQY68" s="142"/>
      <c r="HQZ68" s="142"/>
      <c r="HRA68" s="142"/>
      <c r="HRB68" s="142"/>
      <c r="HRC68" s="142"/>
      <c r="HRD68" s="142"/>
      <c r="HRE68" s="142"/>
      <c r="HRF68" s="142"/>
      <c r="HRG68" s="142"/>
      <c r="HRH68" s="142"/>
      <c r="HRI68" s="142"/>
      <c r="HRJ68" s="142"/>
      <c r="HRK68" s="142"/>
      <c r="HRL68" s="142"/>
      <c r="HRM68" s="142"/>
      <c r="HRN68" s="142"/>
      <c r="HRO68" s="142"/>
      <c r="HRP68" s="142"/>
      <c r="HRQ68" s="142"/>
      <c r="HRR68" s="142"/>
      <c r="HRS68" s="142"/>
      <c r="HRT68" s="142"/>
      <c r="HRU68" s="142"/>
      <c r="HRV68" s="142"/>
      <c r="HRW68" s="142"/>
      <c r="HRX68" s="142"/>
      <c r="HRY68" s="142"/>
      <c r="HRZ68" s="142"/>
      <c r="HSA68" s="142"/>
      <c r="HSB68" s="142"/>
      <c r="HSC68" s="142"/>
      <c r="HSD68" s="142"/>
      <c r="HSE68" s="142"/>
      <c r="HSF68" s="142"/>
      <c r="HSG68" s="142"/>
      <c r="HSH68" s="142"/>
      <c r="HSI68" s="142"/>
      <c r="HSJ68" s="142"/>
      <c r="HSK68" s="142"/>
      <c r="HSL68" s="142"/>
      <c r="HSM68" s="142"/>
      <c r="HSN68" s="142"/>
      <c r="HSO68" s="142"/>
      <c r="HSP68" s="142"/>
      <c r="HSQ68" s="142"/>
      <c r="HSR68" s="142"/>
      <c r="HSS68" s="142"/>
      <c r="HST68" s="142"/>
      <c r="HSU68" s="142"/>
      <c r="HSV68" s="142"/>
      <c r="HSW68" s="142"/>
      <c r="HSX68" s="142"/>
      <c r="HSY68" s="142"/>
      <c r="HSZ68" s="142"/>
      <c r="HTA68" s="142"/>
      <c r="HTB68" s="142"/>
      <c r="HTC68" s="142"/>
      <c r="HTD68" s="142"/>
      <c r="HTE68" s="142"/>
      <c r="HTF68" s="142"/>
      <c r="HTG68" s="142"/>
      <c r="HTH68" s="142"/>
      <c r="HTI68" s="142"/>
      <c r="HTJ68" s="142"/>
      <c r="HTK68" s="142"/>
      <c r="HTL68" s="142"/>
      <c r="HTM68" s="142"/>
      <c r="HTN68" s="142"/>
      <c r="HTO68" s="142"/>
      <c r="HTP68" s="142"/>
      <c r="HTQ68" s="142"/>
      <c r="HTR68" s="142"/>
      <c r="HTS68" s="142"/>
      <c r="HTT68" s="142"/>
      <c r="HTU68" s="142"/>
      <c r="HTV68" s="142"/>
      <c r="HTW68" s="142"/>
      <c r="HTX68" s="142"/>
      <c r="HTY68" s="142"/>
      <c r="HTZ68" s="142"/>
      <c r="HUA68" s="142"/>
      <c r="HUB68" s="142"/>
      <c r="HUC68" s="142"/>
      <c r="HUD68" s="142"/>
      <c r="HUE68" s="142"/>
      <c r="HUF68" s="142"/>
      <c r="HUG68" s="142"/>
      <c r="HUH68" s="142"/>
      <c r="HUI68" s="142"/>
      <c r="HUJ68" s="142"/>
      <c r="HUK68" s="142"/>
      <c r="HUL68" s="142"/>
      <c r="HUM68" s="142"/>
      <c r="HUN68" s="142"/>
      <c r="HUO68" s="142"/>
      <c r="HUP68" s="142"/>
      <c r="HUQ68" s="142"/>
      <c r="HUR68" s="142"/>
      <c r="HUS68" s="142"/>
      <c r="HUT68" s="142"/>
      <c r="HUU68" s="142"/>
      <c r="HUV68" s="142"/>
      <c r="HUW68" s="142"/>
      <c r="HUX68" s="142"/>
      <c r="HUY68" s="142"/>
      <c r="HUZ68" s="142"/>
      <c r="HVA68" s="142"/>
      <c r="HVB68" s="142"/>
      <c r="HVC68" s="142"/>
      <c r="HVD68" s="142"/>
      <c r="HVE68" s="142"/>
      <c r="HVF68" s="142"/>
      <c r="HVG68" s="142"/>
      <c r="HVH68" s="142"/>
      <c r="HVI68" s="142"/>
      <c r="HVJ68" s="142"/>
      <c r="HVK68" s="142"/>
      <c r="HVL68" s="142"/>
      <c r="HVM68" s="142"/>
      <c r="HVN68" s="142"/>
      <c r="HVO68" s="142"/>
      <c r="HVP68" s="142"/>
      <c r="HVQ68" s="142"/>
      <c r="HVR68" s="142"/>
      <c r="HVS68" s="142"/>
      <c r="HVT68" s="142"/>
      <c r="HVU68" s="142"/>
      <c r="HVV68" s="142"/>
      <c r="HVW68" s="142"/>
      <c r="HVX68" s="142"/>
      <c r="HVY68" s="142"/>
      <c r="HVZ68" s="142"/>
      <c r="HWA68" s="142"/>
      <c r="HWB68" s="142"/>
      <c r="HWC68" s="142"/>
      <c r="HWD68" s="142"/>
      <c r="HWE68" s="142"/>
      <c r="HWF68" s="142"/>
      <c r="HWG68" s="142"/>
      <c r="HWH68" s="142"/>
      <c r="HWI68" s="142"/>
      <c r="HWJ68" s="142"/>
      <c r="HWK68" s="142"/>
      <c r="HWL68" s="142"/>
      <c r="HWM68" s="142"/>
      <c r="HWN68" s="142"/>
      <c r="HWO68" s="142"/>
      <c r="HWP68" s="142"/>
      <c r="HWQ68" s="142"/>
      <c r="HWR68" s="142"/>
      <c r="HWS68" s="142"/>
      <c r="HWT68" s="142"/>
      <c r="HWU68" s="142"/>
      <c r="HWV68" s="142"/>
      <c r="HWW68" s="142"/>
      <c r="HWX68" s="142"/>
      <c r="HWY68" s="142"/>
      <c r="HWZ68" s="142"/>
      <c r="HXA68" s="142"/>
      <c r="HXB68" s="142"/>
      <c r="HXC68" s="142"/>
      <c r="HXD68" s="142"/>
      <c r="HXE68" s="142"/>
      <c r="HXF68" s="142"/>
      <c r="HXG68" s="142"/>
      <c r="HXH68" s="142"/>
      <c r="HXI68" s="142"/>
      <c r="HXJ68" s="142"/>
      <c r="HXK68" s="142"/>
      <c r="HXL68" s="142"/>
      <c r="HXM68" s="142"/>
      <c r="HXN68" s="142"/>
      <c r="HXO68" s="142"/>
      <c r="HXP68" s="142"/>
      <c r="HXQ68" s="142"/>
      <c r="HXR68" s="142"/>
      <c r="HXS68" s="142"/>
      <c r="HXT68" s="142"/>
      <c r="HXU68" s="142"/>
      <c r="HXV68" s="142"/>
      <c r="HXW68" s="142"/>
      <c r="HXX68" s="142"/>
      <c r="HXY68" s="142"/>
      <c r="HXZ68" s="142"/>
      <c r="HYA68" s="142"/>
      <c r="HYB68" s="142"/>
      <c r="HYC68" s="142"/>
      <c r="HYD68" s="142"/>
      <c r="HYE68" s="142"/>
      <c r="HYF68" s="142"/>
      <c r="HYG68" s="142"/>
      <c r="HYH68" s="142"/>
      <c r="HYI68" s="142"/>
      <c r="HYJ68" s="142"/>
      <c r="HYK68" s="142"/>
      <c r="HYL68" s="142"/>
      <c r="HYM68" s="142"/>
      <c r="HYN68" s="142"/>
      <c r="HYO68" s="142"/>
      <c r="HYP68" s="142"/>
      <c r="HYQ68" s="142"/>
      <c r="HYR68" s="142"/>
      <c r="HYS68" s="142"/>
      <c r="HYT68" s="142"/>
      <c r="HYU68" s="142"/>
      <c r="HYV68" s="142"/>
      <c r="HYW68" s="142"/>
      <c r="HYX68" s="142"/>
      <c r="HYY68" s="142"/>
      <c r="HYZ68" s="142"/>
      <c r="HZA68" s="142"/>
      <c r="HZB68" s="142"/>
      <c r="HZC68" s="142"/>
      <c r="HZD68" s="142"/>
      <c r="HZE68" s="142"/>
      <c r="HZF68" s="142"/>
      <c r="HZG68" s="142"/>
      <c r="HZH68" s="142"/>
      <c r="HZI68" s="142"/>
      <c r="HZJ68" s="142"/>
      <c r="HZK68" s="142"/>
      <c r="HZL68" s="142"/>
      <c r="HZM68" s="142"/>
      <c r="HZN68" s="142"/>
      <c r="HZO68" s="142"/>
      <c r="HZP68" s="142"/>
      <c r="HZQ68" s="142"/>
      <c r="HZR68" s="142"/>
      <c r="HZS68" s="142"/>
      <c r="HZT68" s="142"/>
      <c r="HZU68" s="142"/>
      <c r="HZV68" s="142"/>
      <c r="HZW68" s="142"/>
      <c r="HZX68" s="142"/>
      <c r="HZY68" s="142"/>
      <c r="HZZ68" s="142"/>
      <c r="IAA68" s="142"/>
      <c r="IAB68" s="142"/>
      <c r="IAC68" s="142"/>
      <c r="IAD68" s="142"/>
      <c r="IAE68" s="142"/>
      <c r="IAF68" s="142"/>
      <c r="IAG68" s="142"/>
      <c r="IAH68" s="142"/>
      <c r="IAI68" s="142"/>
      <c r="IAJ68" s="142"/>
      <c r="IAK68" s="142"/>
      <c r="IAL68" s="142"/>
      <c r="IAM68" s="142"/>
      <c r="IAN68" s="142"/>
      <c r="IAO68" s="142"/>
      <c r="IAP68" s="142"/>
      <c r="IAQ68" s="142"/>
      <c r="IAR68" s="142"/>
      <c r="IAS68" s="142"/>
      <c r="IAT68" s="142"/>
      <c r="IAU68" s="142"/>
      <c r="IAV68" s="142"/>
      <c r="IAW68" s="142"/>
      <c r="IAX68" s="142"/>
      <c r="IAY68" s="142"/>
      <c r="IAZ68" s="142"/>
      <c r="IBA68" s="142"/>
      <c r="IBB68" s="142"/>
      <c r="IBC68" s="142"/>
      <c r="IBD68" s="142"/>
      <c r="IBE68" s="142"/>
      <c r="IBF68" s="142"/>
      <c r="IBG68" s="142"/>
      <c r="IBH68" s="142"/>
      <c r="IBI68" s="142"/>
      <c r="IBJ68" s="142"/>
      <c r="IBK68" s="142"/>
      <c r="IBL68" s="142"/>
      <c r="IBM68" s="142"/>
      <c r="IBN68" s="142"/>
      <c r="IBO68" s="142"/>
      <c r="IBP68" s="142"/>
      <c r="IBQ68" s="142"/>
      <c r="IBR68" s="142"/>
      <c r="IBS68" s="142"/>
      <c r="IBT68" s="142"/>
      <c r="IBU68" s="142"/>
      <c r="IBV68" s="142"/>
      <c r="IBW68" s="142"/>
      <c r="IBX68" s="142"/>
      <c r="IBY68" s="142"/>
      <c r="IBZ68" s="142"/>
      <c r="ICA68" s="142"/>
      <c r="ICB68" s="142"/>
      <c r="ICC68" s="142"/>
      <c r="ICD68" s="142"/>
      <c r="ICE68" s="142"/>
      <c r="ICF68" s="142"/>
      <c r="ICG68" s="142"/>
      <c r="ICH68" s="142"/>
      <c r="ICI68" s="142"/>
      <c r="ICJ68" s="142"/>
      <c r="ICK68" s="142"/>
      <c r="ICL68" s="142"/>
      <c r="ICM68" s="142"/>
      <c r="ICN68" s="142"/>
      <c r="ICO68" s="142"/>
      <c r="ICP68" s="142"/>
      <c r="ICQ68" s="142"/>
      <c r="ICR68" s="142"/>
      <c r="ICS68" s="142"/>
      <c r="ICT68" s="142"/>
      <c r="ICU68" s="142"/>
      <c r="ICV68" s="142"/>
      <c r="ICW68" s="142"/>
      <c r="ICX68" s="142"/>
      <c r="ICY68" s="142"/>
      <c r="ICZ68" s="142"/>
      <c r="IDA68" s="142"/>
      <c r="IDB68" s="142"/>
      <c r="IDC68" s="142"/>
      <c r="IDD68" s="142"/>
      <c r="IDE68" s="142"/>
      <c r="IDF68" s="142"/>
      <c r="IDG68" s="142"/>
      <c r="IDH68" s="142"/>
      <c r="IDI68" s="142"/>
      <c r="IDJ68" s="142"/>
      <c r="IDK68" s="142"/>
      <c r="IDL68" s="142"/>
      <c r="IDM68" s="142"/>
      <c r="IDN68" s="142"/>
      <c r="IDO68" s="142"/>
      <c r="IDP68" s="142"/>
      <c r="IDQ68" s="142"/>
      <c r="IDR68" s="142"/>
      <c r="IDS68" s="142"/>
      <c r="IDT68" s="142"/>
      <c r="IDU68" s="142"/>
      <c r="IDV68" s="142"/>
      <c r="IDW68" s="142"/>
      <c r="IDX68" s="142"/>
      <c r="IDY68" s="142"/>
      <c r="IDZ68" s="142"/>
      <c r="IEA68" s="142"/>
      <c r="IEB68" s="142"/>
      <c r="IEC68" s="142"/>
      <c r="IED68" s="142"/>
      <c r="IEE68" s="142"/>
      <c r="IEF68" s="142"/>
      <c r="IEG68" s="142"/>
      <c r="IEH68" s="142"/>
      <c r="IEI68" s="142"/>
      <c r="IEJ68" s="142"/>
      <c r="IEK68" s="142"/>
      <c r="IEL68" s="142"/>
      <c r="IEM68" s="142"/>
      <c r="IEN68" s="142"/>
      <c r="IEO68" s="142"/>
      <c r="IEP68" s="142"/>
      <c r="IEQ68" s="142"/>
      <c r="IER68" s="142"/>
      <c r="IES68" s="142"/>
      <c r="IET68" s="142"/>
      <c r="IEU68" s="142"/>
      <c r="IEV68" s="142"/>
      <c r="IEW68" s="142"/>
      <c r="IEX68" s="142"/>
      <c r="IEY68" s="142"/>
      <c r="IEZ68" s="142"/>
      <c r="IFA68" s="142"/>
      <c r="IFB68" s="142"/>
      <c r="IFC68" s="142"/>
      <c r="IFD68" s="142"/>
      <c r="IFE68" s="142"/>
      <c r="IFF68" s="142"/>
      <c r="IFG68" s="142"/>
      <c r="IFH68" s="142"/>
      <c r="IFI68" s="142"/>
      <c r="IFJ68" s="142"/>
      <c r="IFK68" s="142"/>
      <c r="IFL68" s="142"/>
      <c r="IFM68" s="142"/>
      <c r="IFN68" s="142"/>
      <c r="IFO68" s="142"/>
      <c r="IFP68" s="142"/>
      <c r="IFQ68" s="142"/>
      <c r="IFR68" s="142"/>
      <c r="IFS68" s="142"/>
      <c r="IFT68" s="142"/>
      <c r="IFU68" s="142"/>
      <c r="IFV68" s="142"/>
      <c r="IFW68" s="142"/>
      <c r="IFX68" s="142"/>
      <c r="IFY68" s="142"/>
      <c r="IFZ68" s="142"/>
      <c r="IGA68" s="142"/>
      <c r="IGB68" s="142"/>
      <c r="IGC68" s="142"/>
      <c r="IGD68" s="142"/>
      <c r="IGE68" s="142"/>
      <c r="IGF68" s="142"/>
      <c r="IGG68" s="142"/>
      <c r="IGH68" s="142"/>
      <c r="IGI68" s="142"/>
      <c r="IGJ68" s="142"/>
      <c r="IGK68" s="142"/>
      <c r="IGL68" s="142"/>
      <c r="IGM68" s="142"/>
      <c r="IGN68" s="142"/>
      <c r="IGO68" s="142"/>
      <c r="IGP68" s="142"/>
      <c r="IGQ68" s="142"/>
      <c r="IGR68" s="142"/>
      <c r="IGS68" s="142"/>
      <c r="IGT68" s="142"/>
      <c r="IGU68" s="142"/>
      <c r="IGV68" s="142"/>
      <c r="IGW68" s="142"/>
      <c r="IGX68" s="142"/>
      <c r="IGY68" s="142"/>
      <c r="IGZ68" s="142"/>
      <c r="IHA68" s="142"/>
      <c r="IHB68" s="142"/>
      <c r="IHC68" s="142"/>
      <c r="IHD68" s="142"/>
      <c r="IHE68" s="142"/>
      <c r="IHF68" s="142"/>
      <c r="IHG68" s="142"/>
      <c r="IHH68" s="142"/>
      <c r="IHI68" s="142"/>
      <c r="IHJ68" s="142"/>
      <c r="IHK68" s="142"/>
      <c r="IHL68" s="142"/>
      <c r="IHM68" s="142"/>
      <c r="IHN68" s="142"/>
      <c r="IHO68" s="142"/>
      <c r="IHP68" s="142"/>
      <c r="IHQ68" s="142"/>
      <c r="IHR68" s="142"/>
      <c r="IHS68" s="142"/>
      <c r="IHT68" s="142"/>
      <c r="IHU68" s="142"/>
      <c r="IHV68" s="142"/>
      <c r="IHW68" s="142"/>
      <c r="IHX68" s="142"/>
      <c r="IHY68" s="142"/>
      <c r="IHZ68" s="142"/>
      <c r="IIA68" s="142"/>
      <c r="IIB68" s="142"/>
      <c r="IIC68" s="142"/>
      <c r="IID68" s="142"/>
      <c r="IIE68" s="142"/>
      <c r="IIF68" s="142"/>
      <c r="IIG68" s="142"/>
      <c r="IIH68" s="142"/>
      <c r="III68" s="142"/>
      <c r="IIJ68" s="142"/>
      <c r="IIK68" s="142"/>
      <c r="IIL68" s="142"/>
      <c r="IIM68" s="142"/>
      <c r="IIN68" s="142"/>
      <c r="IIO68" s="142"/>
      <c r="IIP68" s="142"/>
      <c r="IIQ68" s="142"/>
      <c r="IIR68" s="142"/>
      <c r="IIS68" s="142"/>
      <c r="IIT68" s="142"/>
      <c r="IIU68" s="142"/>
      <c r="IIV68" s="142"/>
      <c r="IIW68" s="142"/>
      <c r="IIX68" s="142"/>
      <c r="IIY68" s="142"/>
      <c r="IIZ68" s="142"/>
      <c r="IJA68" s="142"/>
      <c r="IJB68" s="142"/>
      <c r="IJC68" s="142"/>
      <c r="IJD68" s="142"/>
      <c r="IJE68" s="142"/>
      <c r="IJF68" s="142"/>
      <c r="IJG68" s="142"/>
      <c r="IJH68" s="142"/>
      <c r="IJI68" s="142"/>
      <c r="IJJ68" s="142"/>
      <c r="IJK68" s="142"/>
      <c r="IJL68" s="142"/>
      <c r="IJM68" s="142"/>
      <c r="IJN68" s="142"/>
      <c r="IJO68" s="142"/>
      <c r="IJP68" s="142"/>
      <c r="IJQ68" s="142"/>
      <c r="IJR68" s="142"/>
      <c r="IJS68" s="142"/>
      <c r="IJT68" s="142"/>
      <c r="IJU68" s="142"/>
      <c r="IJV68" s="142"/>
      <c r="IJW68" s="142"/>
      <c r="IJX68" s="142"/>
      <c r="IJY68" s="142"/>
      <c r="IJZ68" s="142"/>
      <c r="IKA68" s="142"/>
      <c r="IKB68" s="142"/>
      <c r="IKC68" s="142"/>
      <c r="IKD68" s="142"/>
      <c r="IKE68" s="142"/>
      <c r="IKF68" s="142"/>
      <c r="IKG68" s="142"/>
      <c r="IKH68" s="142"/>
      <c r="IKI68" s="142"/>
      <c r="IKJ68" s="142"/>
      <c r="IKK68" s="142"/>
      <c r="IKL68" s="142"/>
      <c r="IKM68" s="142"/>
      <c r="IKN68" s="142"/>
      <c r="IKO68" s="142"/>
      <c r="IKP68" s="142"/>
      <c r="IKQ68" s="142"/>
      <c r="IKR68" s="142"/>
      <c r="IKS68" s="142"/>
      <c r="IKT68" s="142"/>
      <c r="IKU68" s="142"/>
      <c r="IKV68" s="142"/>
      <c r="IKW68" s="142"/>
      <c r="IKX68" s="142"/>
      <c r="IKY68" s="142"/>
      <c r="IKZ68" s="142"/>
      <c r="ILA68" s="142"/>
      <c r="ILB68" s="142"/>
      <c r="ILC68" s="142"/>
      <c r="ILD68" s="142"/>
      <c r="ILE68" s="142"/>
      <c r="ILF68" s="142"/>
      <c r="ILG68" s="142"/>
      <c r="ILH68" s="142"/>
      <c r="ILI68" s="142"/>
      <c r="ILJ68" s="142"/>
      <c r="ILK68" s="142"/>
      <c r="ILL68" s="142"/>
      <c r="ILM68" s="142"/>
      <c r="ILN68" s="142"/>
      <c r="ILO68" s="142"/>
      <c r="ILP68" s="142"/>
      <c r="ILQ68" s="142"/>
      <c r="ILR68" s="142"/>
      <c r="ILS68" s="142"/>
      <c r="ILT68" s="142"/>
      <c r="ILU68" s="142"/>
      <c r="ILV68" s="142"/>
      <c r="ILW68" s="142"/>
      <c r="ILX68" s="142"/>
      <c r="ILY68" s="142"/>
      <c r="ILZ68" s="142"/>
      <c r="IMA68" s="142"/>
      <c r="IMB68" s="142"/>
      <c r="IMC68" s="142"/>
      <c r="IMD68" s="142"/>
      <c r="IME68" s="142"/>
      <c r="IMF68" s="142"/>
      <c r="IMG68" s="142"/>
      <c r="IMH68" s="142"/>
      <c r="IMI68" s="142"/>
      <c r="IMJ68" s="142"/>
      <c r="IMK68" s="142"/>
      <c r="IML68" s="142"/>
      <c r="IMM68" s="142"/>
      <c r="IMN68" s="142"/>
      <c r="IMO68" s="142"/>
      <c r="IMP68" s="142"/>
      <c r="IMQ68" s="142"/>
      <c r="IMR68" s="142"/>
      <c r="IMS68" s="142"/>
      <c r="IMT68" s="142"/>
      <c r="IMU68" s="142"/>
      <c r="IMV68" s="142"/>
      <c r="IMW68" s="142"/>
      <c r="IMX68" s="142"/>
      <c r="IMY68" s="142"/>
      <c r="IMZ68" s="142"/>
      <c r="INA68" s="142"/>
      <c r="INB68" s="142"/>
      <c r="INC68" s="142"/>
      <c r="IND68" s="142"/>
      <c r="INE68" s="142"/>
      <c r="INF68" s="142"/>
      <c r="ING68" s="142"/>
      <c r="INH68" s="142"/>
      <c r="INI68" s="142"/>
      <c r="INJ68" s="142"/>
      <c r="INK68" s="142"/>
      <c r="INL68" s="142"/>
      <c r="INM68" s="142"/>
      <c r="INN68" s="142"/>
      <c r="INO68" s="142"/>
      <c r="INP68" s="142"/>
      <c r="INQ68" s="142"/>
      <c r="INR68" s="142"/>
      <c r="INS68" s="142"/>
      <c r="INT68" s="142"/>
      <c r="INU68" s="142"/>
      <c r="INV68" s="142"/>
      <c r="INW68" s="142"/>
      <c r="INX68" s="142"/>
      <c r="INY68" s="142"/>
      <c r="INZ68" s="142"/>
      <c r="IOA68" s="142"/>
      <c r="IOB68" s="142"/>
      <c r="IOC68" s="142"/>
      <c r="IOD68" s="142"/>
      <c r="IOE68" s="142"/>
      <c r="IOF68" s="142"/>
      <c r="IOG68" s="142"/>
      <c r="IOH68" s="142"/>
      <c r="IOI68" s="142"/>
      <c r="IOJ68" s="142"/>
      <c r="IOK68" s="142"/>
      <c r="IOL68" s="142"/>
      <c r="IOM68" s="142"/>
      <c r="ION68" s="142"/>
      <c r="IOO68" s="142"/>
      <c r="IOP68" s="142"/>
      <c r="IOQ68" s="142"/>
      <c r="IOR68" s="142"/>
      <c r="IOS68" s="142"/>
      <c r="IOT68" s="142"/>
      <c r="IOU68" s="142"/>
      <c r="IOV68" s="142"/>
      <c r="IOW68" s="142"/>
      <c r="IOX68" s="142"/>
      <c r="IOY68" s="142"/>
      <c r="IOZ68" s="142"/>
      <c r="IPA68" s="142"/>
      <c r="IPB68" s="142"/>
      <c r="IPC68" s="142"/>
      <c r="IPD68" s="142"/>
      <c r="IPE68" s="142"/>
      <c r="IPF68" s="142"/>
      <c r="IPG68" s="142"/>
      <c r="IPH68" s="142"/>
      <c r="IPI68" s="142"/>
      <c r="IPJ68" s="142"/>
      <c r="IPK68" s="142"/>
      <c r="IPL68" s="142"/>
      <c r="IPM68" s="142"/>
      <c r="IPN68" s="142"/>
      <c r="IPO68" s="142"/>
      <c r="IPP68" s="142"/>
      <c r="IPQ68" s="142"/>
      <c r="IPR68" s="142"/>
      <c r="IPS68" s="142"/>
      <c r="IPT68" s="142"/>
      <c r="IPU68" s="142"/>
      <c r="IPV68" s="142"/>
      <c r="IPW68" s="142"/>
      <c r="IPX68" s="142"/>
      <c r="IPY68" s="142"/>
      <c r="IPZ68" s="142"/>
      <c r="IQA68" s="142"/>
      <c r="IQB68" s="142"/>
      <c r="IQC68" s="142"/>
      <c r="IQD68" s="142"/>
      <c r="IQE68" s="142"/>
      <c r="IQF68" s="142"/>
      <c r="IQG68" s="142"/>
      <c r="IQH68" s="142"/>
      <c r="IQI68" s="142"/>
      <c r="IQJ68" s="142"/>
      <c r="IQK68" s="142"/>
      <c r="IQL68" s="142"/>
      <c r="IQM68" s="142"/>
      <c r="IQN68" s="142"/>
      <c r="IQO68" s="142"/>
      <c r="IQP68" s="142"/>
      <c r="IQQ68" s="142"/>
      <c r="IQR68" s="142"/>
      <c r="IQS68" s="142"/>
      <c r="IQT68" s="142"/>
      <c r="IQU68" s="142"/>
      <c r="IQV68" s="142"/>
      <c r="IQW68" s="142"/>
      <c r="IQX68" s="142"/>
      <c r="IQY68" s="142"/>
      <c r="IQZ68" s="142"/>
      <c r="IRA68" s="142"/>
      <c r="IRB68" s="142"/>
      <c r="IRC68" s="142"/>
      <c r="IRD68" s="142"/>
      <c r="IRE68" s="142"/>
      <c r="IRF68" s="142"/>
      <c r="IRG68" s="142"/>
      <c r="IRH68" s="142"/>
      <c r="IRI68" s="142"/>
      <c r="IRJ68" s="142"/>
      <c r="IRK68" s="142"/>
      <c r="IRL68" s="142"/>
      <c r="IRM68" s="142"/>
      <c r="IRN68" s="142"/>
      <c r="IRO68" s="142"/>
      <c r="IRP68" s="142"/>
      <c r="IRQ68" s="142"/>
      <c r="IRR68" s="142"/>
      <c r="IRS68" s="142"/>
      <c r="IRT68" s="142"/>
      <c r="IRU68" s="142"/>
      <c r="IRV68" s="142"/>
      <c r="IRW68" s="142"/>
      <c r="IRX68" s="142"/>
      <c r="IRY68" s="142"/>
      <c r="IRZ68" s="142"/>
      <c r="ISA68" s="142"/>
      <c r="ISB68" s="142"/>
      <c r="ISC68" s="142"/>
      <c r="ISD68" s="142"/>
      <c r="ISE68" s="142"/>
      <c r="ISF68" s="142"/>
      <c r="ISG68" s="142"/>
      <c r="ISH68" s="142"/>
      <c r="ISI68" s="142"/>
      <c r="ISJ68" s="142"/>
      <c r="ISK68" s="142"/>
      <c r="ISL68" s="142"/>
      <c r="ISM68" s="142"/>
      <c r="ISN68" s="142"/>
      <c r="ISO68" s="142"/>
      <c r="ISP68" s="142"/>
      <c r="ISQ68" s="142"/>
      <c r="ISR68" s="142"/>
      <c r="ISS68" s="142"/>
      <c r="IST68" s="142"/>
      <c r="ISU68" s="142"/>
      <c r="ISV68" s="142"/>
      <c r="ISW68" s="142"/>
      <c r="ISX68" s="142"/>
      <c r="ISY68" s="142"/>
      <c r="ISZ68" s="142"/>
      <c r="ITA68" s="142"/>
      <c r="ITB68" s="142"/>
      <c r="ITC68" s="142"/>
      <c r="ITD68" s="142"/>
      <c r="ITE68" s="142"/>
      <c r="ITF68" s="142"/>
      <c r="ITG68" s="142"/>
      <c r="ITH68" s="142"/>
      <c r="ITI68" s="142"/>
      <c r="ITJ68" s="142"/>
      <c r="ITK68" s="142"/>
      <c r="ITL68" s="142"/>
      <c r="ITM68" s="142"/>
      <c r="ITN68" s="142"/>
      <c r="ITO68" s="142"/>
      <c r="ITP68" s="142"/>
      <c r="ITQ68" s="142"/>
      <c r="ITR68" s="142"/>
      <c r="ITS68" s="142"/>
      <c r="ITT68" s="142"/>
      <c r="ITU68" s="142"/>
      <c r="ITV68" s="142"/>
      <c r="ITW68" s="142"/>
      <c r="ITX68" s="142"/>
      <c r="ITY68" s="142"/>
      <c r="ITZ68" s="142"/>
      <c r="IUA68" s="142"/>
      <c r="IUB68" s="142"/>
      <c r="IUC68" s="142"/>
      <c r="IUD68" s="142"/>
      <c r="IUE68" s="142"/>
      <c r="IUF68" s="142"/>
      <c r="IUG68" s="142"/>
      <c r="IUH68" s="142"/>
      <c r="IUI68" s="142"/>
      <c r="IUJ68" s="142"/>
      <c r="IUK68" s="142"/>
      <c r="IUL68" s="142"/>
      <c r="IUM68" s="142"/>
      <c r="IUN68" s="142"/>
      <c r="IUO68" s="142"/>
      <c r="IUP68" s="142"/>
      <c r="IUQ68" s="142"/>
      <c r="IUR68" s="142"/>
      <c r="IUS68" s="142"/>
      <c r="IUT68" s="142"/>
      <c r="IUU68" s="142"/>
      <c r="IUV68" s="142"/>
      <c r="IUW68" s="142"/>
      <c r="IUX68" s="142"/>
      <c r="IUY68" s="142"/>
      <c r="IUZ68" s="142"/>
      <c r="IVA68" s="142"/>
      <c r="IVB68" s="142"/>
      <c r="IVC68" s="142"/>
      <c r="IVD68" s="142"/>
      <c r="IVE68" s="142"/>
      <c r="IVF68" s="142"/>
      <c r="IVG68" s="142"/>
      <c r="IVH68" s="142"/>
      <c r="IVI68" s="142"/>
      <c r="IVJ68" s="142"/>
      <c r="IVK68" s="142"/>
      <c r="IVL68" s="142"/>
      <c r="IVM68" s="142"/>
      <c r="IVN68" s="142"/>
      <c r="IVO68" s="142"/>
      <c r="IVP68" s="142"/>
      <c r="IVQ68" s="142"/>
      <c r="IVR68" s="142"/>
      <c r="IVS68" s="142"/>
      <c r="IVT68" s="142"/>
      <c r="IVU68" s="142"/>
      <c r="IVV68" s="142"/>
      <c r="IVW68" s="142"/>
      <c r="IVX68" s="142"/>
      <c r="IVY68" s="142"/>
      <c r="IVZ68" s="142"/>
      <c r="IWA68" s="142"/>
      <c r="IWB68" s="142"/>
      <c r="IWC68" s="142"/>
      <c r="IWD68" s="142"/>
      <c r="IWE68" s="142"/>
      <c r="IWF68" s="142"/>
      <c r="IWG68" s="142"/>
      <c r="IWH68" s="142"/>
      <c r="IWI68" s="142"/>
      <c r="IWJ68" s="142"/>
      <c r="IWK68" s="142"/>
      <c r="IWL68" s="142"/>
      <c r="IWM68" s="142"/>
      <c r="IWN68" s="142"/>
      <c r="IWO68" s="142"/>
      <c r="IWP68" s="142"/>
      <c r="IWQ68" s="142"/>
      <c r="IWR68" s="142"/>
      <c r="IWS68" s="142"/>
      <c r="IWT68" s="142"/>
      <c r="IWU68" s="142"/>
      <c r="IWV68" s="142"/>
      <c r="IWW68" s="142"/>
      <c r="IWX68" s="142"/>
      <c r="IWY68" s="142"/>
      <c r="IWZ68" s="142"/>
      <c r="IXA68" s="142"/>
      <c r="IXB68" s="142"/>
      <c r="IXC68" s="142"/>
      <c r="IXD68" s="142"/>
      <c r="IXE68" s="142"/>
      <c r="IXF68" s="142"/>
      <c r="IXG68" s="142"/>
      <c r="IXH68" s="142"/>
      <c r="IXI68" s="142"/>
      <c r="IXJ68" s="142"/>
      <c r="IXK68" s="142"/>
      <c r="IXL68" s="142"/>
      <c r="IXM68" s="142"/>
      <c r="IXN68" s="142"/>
      <c r="IXO68" s="142"/>
      <c r="IXP68" s="142"/>
      <c r="IXQ68" s="142"/>
      <c r="IXR68" s="142"/>
      <c r="IXS68" s="142"/>
      <c r="IXT68" s="142"/>
      <c r="IXU68" s="142"/>
      <c r="IXV68" s="142"/>
      <c r="IXW68" s="142"/>
      <c r="IXX68" s="142"/>
      <c r="IXY68" s="142"/>
      <c r="IXZ68" s="142"/>
      <c r="IYA68" s="142"/>
      <c r="IYB68" s="142"/>
      <c r="IYC68" s="142"/>
      <c r="IYD68" s="142"/>
      <c r="IYE68" s="142"/>
      <c r="IYF68" s="142"/>
      <c r="IYG68" s="142"/>
      <c r="IYH68" s="142"/>
      <c r="IYI68" s="142"/>
      <c r="IYJ68" s="142"/>
      <c r="IYK68" s="142"/>
      <c r="IYL68" s="142"/>
      <c r="IYM68" s="142"/>
      <c r="IYN68" s="142"/>
      <c r="IYO68" s="142"/>
      <c r="IYP68" s="142"/>
      <c r="IYQ68" s="142"/>
      <c r="IYR68" s="142"/>
      <c r="IYS68" s="142"/>
      <c r="IYT68" s="142"/>
      <c r="IYU68" s="142"/>
      <c r="IYV68" s="142"/>
      <c r="IYW68" s="142"/>
      <c r="IYX68" s="142"/>
      <c r="IYY68" s="142"/>
      <c r="IYZ68" s="142"/>
      <c r="IZA68" s="142"/>
      <c r="IZB68" s="142"/>
      <c r="IZC68" s="142"/>
      <c r="IZD68" s="142"/>
      <c r="IZE68" s="142"/>
      <c r="IZF68" s="142"/>
      <c r="IZG68" s="142"/>
      <c r="IZH68" s="142"/>
      <c r="IZI68" s="142"/>
      <c r="IZJ68" s="142"/>
      <c r="IZK68" s="142"/>
      <c r="IZL68" s="142"/>
      <c r="IZM68" s="142"/>
      <c r="IZN68" s="142"/>
      <c r="IZO68" s="142"/>
      <c r="IZP68" s="142"/>
      <c r="IZQ68" s="142"/>
      <c r="IZR68" s="142"/>
      <c r="IZS68" s="142"/>
      <c r="IZT68" s="142"/>
      <c r="IZU68" s="142"/>
      <c r="IZV68" s="142"/>
      <c r="IZW68" s="142"/>
      <c r="IZX68" s="142"/>
      <c r="IZY68" s="142"/>
      <c r="IZZ68" s="142"/>
      <c r="JAA68" s="142"/>
      <c r="JAB68" s="142"/>
      <c r="JAC68" s="142"/>
      <c r="JAD68" s="142"/>
      <c r="JAE68" s="142"/>
      <c r="JAF68" s="142"/>
      <c r="JAG68" s="142"/>
      <c r="JAH68" s="142"/>
      <c r="JAI68" s="142"/>
      <c r="JAJ68" s="142"/>
      <c r="JAK68" s="142"/>
      <c r="JAL68" s="142"/>
      <c r="JAM68" s="142"/>
      <c r="JAN68" s="142"/>
      <c r="JAO68" s="142"/>
      <c r="JAP68" s="142"/>
      <c r="JAQ68" s="142"/>
      <c r="JAR68" s="142"/>
      <c r="JAS68" s="142"/>
      <c r="JAT68" s="142"/>
      <c r="JAU68" s="142"/>
      <c r="JAV68" s="142"/>
      <c r="JAW68" s="142"/>
      <c r="JAX68" s="142"/>
      <c r="JAY68" s="142"/>
      <c r="JAZ68" s="142"/>
      <c r="JBA68" s="142"/>
      <c r="JBB68" s="142"/>
      <c r="JBC68" s="142"/>
      <c r="JBD68" s="142"/>
      <c r="JBE68" s="142"/>
      <c r="JBF68" s="142"/>
      <c r="JBG68" s="142"/>
      <c r="JBH68" s="142"/>
      <c r="JBI68" s="142"/>
      <c r="JBJ68" s="142"/>
      <c r="JBK68" s="142"/>
      <c r="JBL68" s="142"/>
      <c r="JBM68" s="142"/>
      <c r="JBN68" s="142"/>
      <c r="JBO68" s="142"/>
      <c r="JBP68" s="142"/>
      <c r="JBQ68" s="142"/>
      <c r="JBR68" s="142"/>
      <c r="JBS68" s="142"/>
      <c r="JBT68" s="142"/>
      <c r="JBU68" s="142"/>
      <c r="JBV68" s="142"/>
      <c r="JBW68" s="142"/>
      <c r="JBX68" s="142"/>
      <c r="JBY68" s="142"/>
      <c r="JBZ68" s="142"/>
      <c r="JCA68" s="142"/>
      <c r="JCB68" s="142"/>
      <c r="JCC68" s="142"/>
      <c r="JCD68" s="142"/>
      <c r="JCE68" s="142"/>
      <c r="JCF68" s="142"/>
      <c r="JCG68" s="142"/>
      <c r="JCH68" s="142"/>
      <c r="JCI68" s="142"/>
      <c r="JCJ68" s="142"/>
      <c r="JCK68" s="142"/>
      <c r="JCL68" s="142"/>
      <c r="JCM68" s="142"/>
      <c r="JCN68" s="142"/>
      <c r="JCO68" s="142"/>
      <c r="JCP68" s="142"/>
      <c r="JCQ68" s="142"/>
      <c r="JCR68" s="142"/>
      <c r="JCS68" s="142"/>
      <c r="JCT68" s="142"/>
      <c r="JCU68" s="142"/>
      <c r="JCV68" s="142"/>
      <c r="JCW68" s="142"/>
      <c r="JCX68" s="142"/>
      <c r="JCY68" s="142"/>
      <c r="JCZ68" s="142"/>
      <c r="JDA68" s="142"/>
      <c r="JDB68" s="142"/>
      <c r="JDC68" s="142"/>
      <c r="JDD68" s="142"/>
      <c r="JDE68" s="142"/>
      <c r="JDF68" s="142"/>
      <c r="JDG68" s="142"/>
      <c r="JDH68" s="142"/>
      <c r="JDI68" s="142"/>
      <c r="JDJ68" s="142"/>
      <c r="JDK68" s="142"/>
      <c r="JDL68" s="142"/>
      <c r="JDM68" s="142"/>
      <c r="JDN68" s="142"/>
      <c r="JDO68" s="142"/>
      <c r="JDP68" s="142"/>
      <c r="JDQ68" s="142"/>
      <c r="JDR68" s="142"/>
      <c r="JDS68" s="142"/>
      <c r="JDT68" s="142"/>
      <c r="JDU68" s="142"/>
      <c r="JDV68" s="142"/>
      <c r="JDW68" s="142"/>
      <c r="JDX68" s="142"/>
      <c r="JDY68" s="142"/>
      <c r="JDZ68" s="142"/>
      <c r="JEA68" s="142"/>
      <c r="JEB68" s="142"/>
      <c r="JEC68" s="142"/>
      <c r="JED68" s="142"/>
      <c r="JEE68" s="142"/>
      <c r="JEF68" s="142"/>
      <c r="JEG68" s="142"/>
      <c r="JEH68" s="142"/>
      <c r="JEI68" s="142"/>
      <c r="JEJ68" s="142"/>
      <c r="JEK68" s="142"/>
      <c r="JEL68" s="142"/>
      <c r="JEM68" s="142"/>
      <c r="JEN68" s="142"/>
      <c r="JEO68" s="142"/>
      <c r="JEP68" s="142"/>
      <c r="JEQ68" s="142"/>
      <c r="JER68" s="142"/>
      <c r="JES68" s="142"/>
      <c r="JET68" s="142"/>
      <c r="JEU68" s="142"/>
      <c r="JEV68" s="142"/>
      <c r="JEW68" s="142"/>
      <c r="JEX68" s="142"/>
      <c r="JEY68" s="142"/>
      <c r="JEZ68" s="142"/>
      <c r="JFA68" s="142"/>
      <c r="JFB68" s="142"/>
      <c r="JFC68" s="142"/>
      <c r="JFD68" s="142"/>
      <c r="JFE68" s="142"/>
      <c r="JFF68" s="142"/>
      <c r="JFG68" s="142"/>
      <c r="JFH68" s="142"/>
      <c r="JFI68" s="142"/>
      <c r="JFJ68" s="142"/>
      <c r="JFK68" s="142"/>
      <c r="JFL68" s="142"/>
      <c r="JFM68" s="142"/>
      <c r="JFN68" s="142"/>
      <c r="JFO68" s="142"/>
      <c r="JFP68" s="142"/>
      <c r="JFQ68" s="142"/>
      <c r="JFR68" s="142"/>
      <c r="JFS68" s="142"/>
      <c r="JFT68" s="142"/>
      <c r="JFU68" s="142"/>
      <c r="JFV68" s="142"/>
      <c r="JFW68" s="142"/>
      <c r="JFX68" s="142"/>
      <c r="JFY68" s="142"/>
      <c r="JFZ68" s="142"/>
      <c r="JGA68" s="142"/>
      <c r="JGB68" s="142"/>
      <c r="JGC68" s="142"/>
      <c r="JGD68" s="142"/>
      <c r="JGE68" s="142"/>
      <c r="JGF68" s="142"/>
      <c r="JGG68" s="142"/>
      <c r="JGH68" s="142"/>
      <c r="JGI68" s="142"/>
      <c r="JGJ68" s="142"/>
      <c r="JGK68" s="142"/>
      <c r="JGL68" s="142"/>
      <c r="JGM68" s="142"/>
      <c r="JGN68" s="142"/>
      <c r="JGO68" s="142"/>
      <c r="JGP68" s="142"/>
      <c r="JGQ68" s="142"/>
      <c r="JGR68" s="142"/>
      <c r="JGS68" s="142"/>
      <c r="JGT68" s="142"/>
      <c r="JGU68" s="142"/>
      <c r="JGV68" s="142"/>
      <c r="JGW68" s="142"/>
      <c r="JGX68" s="142"/>
      <c r="JGY68" s="142"/>
      <c r="JGZ68" s="142"/>
      <c r="JHA68" s="142"/>
      <c r="JHB68" s="142"/>
      <c r="JHC68" s="142"/>
      <c r="JHD68" s="142"/>
      <c r="JHE68" s="142"/>
      <c r="JHF68" s="142"/>
      <c r="JHG68" s="142"/>
      <c r="JHH68" s="142"/>
      <c r="JHI68" s="142"/>
      <c r="JHJ68" s="142"/>
      <c r="JHK68" s="142"/>
      <c r="JHL68" s="142"/>
      <c r="JHM68" s="142"/>
      <c r="JHN68" s="142"/>
      <c r="JHO68" s="142"/>
      <c r="JHP68" s="142"/>
      <c r="JHQ68" s="142"/>
      <c r="JHR68" s="142"/>
      <c r="JHS68" s="142"/>
      <c r="JHT68" s="142"/>
      <c r="JHU68" s="142"/>
      <c r="JHV68" s="142"/>
      <c r="JHW68" s="142"/>
      <c r="JHX68" s="142"/>
      <c r="JHY68" s="142"/>
      <c r="JHZ68" s="142"/>
      <c r="JIA68" s="142"/>
      <c r="JIB68" s="142"/>
      <c r="JIC68" s="142"/>
      <c r="JID68" s="142"/>
      <c r="JIE68" s="142"/>
      <c r="JIF68" s="142"/>
      <c r="JIG68" s="142"/>
      <c r="JIH68" s="142"/>
      <c r="JII68" s="142"/>
      <c r="JIJ68" s="142"/>
      <c r="JIK68" s="142"/>
      <c r="JIL68" s="142"/>
      <c r="JIM68" s="142"/>
      <c r="JIN68" s="142"/>
      <c r="JIO68" s="142"/>
      <c r="JIP68" s="142"/>
      <c r="JIQ68" s="142"/>
      <c r="JIR68" s="142"/>
      <c r="JIS68" s="142"/>
      <c r="JIT68" s="142"/>
      <c r="JIU68" s="142"/>
      <c r="JIV68" s="142"/>
      <c r="JIW68" s="142"/>
      <c r="JIX68" s="142"/>
      <c r="JIY68" s="142"/>
      <c r="JIZ68" s="142"/>
      <c r="JJA68" s="142"/>
      <c r="JJB68" s="142"/>
      <c r="JJC68" s="142"/>
      <c r="JJD68" s="142"/>
      <c r="JJE68" s="142"/>
      <c r="JJF68" s="142"/>
      <c r="JJG68" s="142"/>
      <c r="JJH68" s="142"/>
      <c r="JJI68" s="142"/>
      <c r="JJJ68" s="142"/>
      <c r="JJK68" s="142"/>
      <c r="JJL68" s="142"/>
      <c r="JJM68" s="142"/>
      <c r="JJN68" s="142"/>
      <c r="JJO68" s="142"/>
      <c r="JJP68" s="142"/>
      <c r="JJQ68" s="142"/>
      <c r="JJR68" s="142"/>
      <c r="JJS68" s="142"/>
      <c r="JJT68" s="142"/>
      <c r="JJU68" s="142"/>
      <c r="JJV68" s="142"/>
      <c r="JJW68" s="142"/>
      <c r="JJX68" s="142"/>
      <c r="JJY68" s="142"/>
      <c r="JJZ68" s="142"/>
      <c r="JKA68" s="142"/>
      <c r="JKB68" s="142"/>
      <c r="JKC68" s="142"/>
      <c r="JKD68" s="142"/>
      <c r="JKE68" s="142"/>
      <c r="JKF68" s="142"/>
      <c r="JKG68" s="142"/>
      <c r="JKH68" s="142"/>
      <c r="JKI68" s="142"/>
      <c r="JKJ68" s="142"/>
      <c r="JKK68" s="142"/>
      <c r="JKL68" s="142"/>
      <c r="JKM68" s="142"/>
      <c r="JKN68" s="142"/>
      <c r="JKO68" s="142"/>
      <c r="JKP68" s="142"/>
      <c r="JKQ68" s="142"/>
      <c r="JKR68" s="142"/>
      <c r="JKS68" s="142"/>
      <c r="JKT68" s="142"/>
      <c r="JKU68" s="142"/>
      <c r="JKV68" s="142"/>
      <c r="JKW68" s="142"/>
      <c r="JKX68" s="142"/>
      <c r="JKY68" s="142"/>
      <c r="JKZ68" s="142"/>
      <c r="JLA68" s="142"/>
      <c r="JLB68" s="142"/>
      <c r="JLC68" s="142"/>
      <c r="JLD68" s="142"/>
      <c r="JLE68" s="142"/>
      <c r="JLF68" s="142"/>
      <c r="JLG68" s="142"/>
      <c r="JLH68" s="142"/>
      <c r="JLI68" s="142"/>
      <c r="JLJ68" s="142"/>
      <c r="JLK68" s="142"/>
      <c r="JLL68" s="142"/>
      <c r="JLM68" s="142"/>
      <c r="JLN68" s="142"/>
      <c r="JLO68" s="142"/>
      <c r="JLP68" s="142"/>
      <c r="JLQ68" s="142"/>
      <c r="JLR68" s="142"/>
      <c r="JLS68" s="142"/>
      <c r="JLT68" s="142"/>
      <c r="JLU68" s="142"/>
      <c r="JLV68" s="142"/>
      <c r="JLW68" s="142"/>
      <c r="JLX68" s="142"/>
      <c r="JLY68" s="142"/>
      <c r="JLZ68" s="142"/>
      <c r="JMA68" s="142"/>
      <c r="JMB68" s="142"/>
      <c r="JMC68" s="142"/>
      <c r="JMD68" s="142"/>
      <c r="JME68" s="142"/>
      <c r="JMF68" s="142"/>
      <c r="JMG68" s="142"/>
      <c r="JMH68" s="142"/>
      <c r="JMI68" s="142"/>
      <c r="JMJ68" s="142"/>
      <c r="JMK68" s="142"/>
      <c r="JML68" s="142"/>
      <c r="JMM68" s="142"/>
      <c r="JMN68" s="142"/>
      <c r="JMO68" s="142"/>
      <c r="JMP68" s="142"/>
      <c r="JMQ68" s="142"/>
      <c r="JMR68" s="142"/>
      <c r="JMS68" s="142"/>
      <c r="JMT68" s="142"/>
      <c r="JMU68" s="142"/>
      <c r="JMV68" s="142"/>
      <c r="JMW68" s="142"/>
      <c r="JMX68" s="142"/>
      <c r="JMY68" s="142"/>
      <c r="JMZ68" s="142"/>
      <c r="JNA68" s="142"/>
      <c r="JNB68" s="142"/>
      <c r="JNC68" s="142"/>
      <c r="JND68" s="142"/>
      <c r="JNE68" s="142"/>
      <c r="JNF68" s="142"/>
      <c r="JNG68" s="142"/>
      <c r="JNH68" s="142"/>
      <c r="JNI68" s="142"/>
      <c r="JNJ68" s="142"/>
      <c r="JNK68" s="142"/>
      <c r="JNL68" s="142"/>
      <c r="JNM68" s="142"/>
      <c r="JNN68" s="142"/>
      <c r="JNO68" s="142"/>
      <c r="JNP68" s="142"/>
      <c r="JNQ68" s="142"/>
      <c r="JNR68" s="142"/>
      <c r="JNS68" s="142"/>
      <c r="JNT68" s="142"/>
      <c r="JNU68" s="142"/>
      <c r="JNV68" s="142"/>
      <c r="JNW68" s="142"/>
      <c r="JNX68" s="142"/>
      <c r="JNY68" s="142"/>
      <c r="JNZ68" s="142"/>
      <c r="JOA68" s="142"/>
      <c r="JOB68" s="142"/>
      <c r="JOC68" s="142"/>
      <c r="JOD68" s="142"/>
      <c r="JOE68" s="142"/>
      <c r="JOF68" s="142"/>
      <c r="JOG68" s="142"/>
      <c r="JOH68" s="142"/>
      <c r="JOI68" s="142"/>
      <c r="JOJ68" s="142"/>
      <c r="JOK68" s="142"/>
      <c r="JOL68" s="142"/>
      <c r="JOM68" s="142"/>
      <c r="JON68" s="142"/>
      <c r="JOO68" s="142"/>
      <c r="JOP68" s="142"/>
      <c r="JOQ68" s="142"/>
      <c r="JOR68" s="142"/>
      <c r="JOS68" s="142"/>
      <c r="JOT68" s="142"/>
      <c r="JOU68" s="142"/>
      <c r="JOV68" s="142"/>
      <c r="JOW68" s="142"/>
      <c r="JOX68" s="142"/>
      <c r="JOY68" s="142"/>
      <c r="JOZ68" s="142"/>
      <c r="JPA68" s="142"/>
      <c r="JPB68" s="142"/>
      <c r="JPC68" s="142"/>
      <c r="JPD68" s="142"/>
      <c r="JPE68" s="142"/>
      <c r="JPF68" s="142"/>
      <c r="JPG68" s="142"/>
      <c r="JPH68" s="142"/>
      <c r="JPI68" s="142"/>
      <c r="JPJ68" s="142"/>
      <c r="JPK68" s="142"/>
      <c r="JPL68" s="142"/>
      <c r="JPM68" s="142"/>
      <c r="JPN68" s="142"/>
      <c r="JPO68" s="142"/>
      <c r="JPP68" s="142"/>
      <c r="JPQ68" s="142"/>
      <c r="JPR68" s="142"/>
      <c r="JPS68" s="142"/>
      <c r="JPT68" s="142"/>
      <c r="JPU68" s="142"/>
      <c r="JPV68" s="142"/>
      <c r="JPW68" s="142"/>
      <c r="JPX68" s="142"/>
      <c r="JPY68" s="142"/>
      <c r="JPZ68" s="142"/>
      <c r="JQA68" s="142"/>
      <c r="JQB68" s="142"/>
      <c r="JQC68" s="142"/>
      <c r="JQD68" s="142"/>
      <c r="JQE68" s="142"/>
      <c r="JQF68" s="142"/>
      <c r="JQG68" s="142"/>
      <c r="JQH68" s="142"/>
      <c r="JQI68" s="142"/>
      <c r="JQJ68" s="142"/>
      <c r="JQK68" s="142"/>
      <c r="JQL68" s="142"/>
      <c r="JQM68" s="142"/>
      <c r="JQN68" s="142"/>
      <c r="JQO68" s="142"/>
      <c r="JQP68" s="142"/>
      <c r="JQQ68" s="142"/>
      <c r="JQR68" s="142"/>
      <c r="JQS68" s="142"/>
      <c r="JQT68" s="142"/>
      <c r="JQU68" s="142"/>
      <c r="JQV68" s="142"/>
      <c r="JQW68" s="142"/>
      <c r="JQX68" s="142"/>
      <c r="JQY68" s="142"/>
      <c r="JQZ68" s="142"/>
      <c r="JRA68" s="142"/>
      <c r="JRB68" s="142"/>
      <c r="JRC68" s="142"/>
      <c r="JRD68" s="142"/>
      <c r="JRE68" s="142"/>
      <c r="JRF68" s="142"/>
      <c r="JRG68" s="142"/>
      <c r="JRH68" s="142"/>
      <c r="JRI68" s="142"/>
      <c r="JRJ68" s="142"/>
      <c r="JRK68" s="142"/>
      <c r="JRL68" s="142"/>
      <c r="JRM68" s="142"/>
      <c r="JRN68" s="142"/>
      <c r="JRO68" s="142"/>
      <c r="JRP68" s="142"/>
      <c r="JRQ68" s="142"/>
      <c r="JRR68" s="142"/>
      <c r="JRS68" s="142"/>
      <c r="JRT68" s="142"/>
      <c r="JRU68" s="142"/>
      <c r="JRV68" s="142"/>
      <c r="JRW68" s="142"/>
      <c r="JRX68" s="142"/>
      <c r="JRY68" s="142"/>
      <c r="JRZ68" s="142"/>
      <c r="JSA68" s="142"/>
      <c r="JSB68" s="142"/>
      <c r="JSC68" s="142"/>
      <c r="JSD68" s="142"/>
      <c r="JSE68" s="142"/>
      <c r="JSF68" s="142"/>
      <c r="JSG68" s="142"/>
      <c r="JSH68" s="142"/>
      <c r="JSI68" s="142"/>
      <c r="JSJ68" s="142"/>
      <c r="JSK68" s="142"/>
      <c r="JSL68" s="142"/>
      <c r="JSM68" s="142"/>
      <c r="JSN68" s="142"/>
      <c r="JSO68" s="142"/>
      <c r="JSP68" s="142"/>
      <c r="JSQ68" s="142"/>
      <c r="JSR68" s="142"/>
      <c r="JSS68" s="142"/>
      <c r="JST68" s="142"/>
      <c r="JSU68" s="142"/>
      <c r="JSV68" s="142"/>
      <c r="JSW68" s="142"/>
      <c r="JSX68" s="142"/>
      <c r="JSY68" s="142"/>
      <c r="JSZ68" s="142"/>
      <c r="JTA68" s="142"/>
      <c r="JTB68" s="142"/>
      <c r="JTC68" s="142"/>
      <c r="JTD68" s="142"/>
      <c r="JTE68" s="142"/>
      <c r="JTF68" s="142"/>
      <c r="JTG68" s="142"/>
      <c r="JTH68" s="142"/>
      <c r="JTI68" s="142"/>
      <c r="JTJ68" s="142"/>
      <c r="JTK68" s="142"/>
      <c r="JTL68" s="142"/>
      <c r="JTM68" s="142"/>
      <c r="JTN68" s="142"/>
      <c r="JTO68" s="142"/>
      <c r="JTP68" s="142"/>
      <c r="JTQ68" s="142"/>
      <c r="JTR68" s="142"/>
      <c r="JTS68" s="142"/>
      <c r="JTT68" s="142"/>
      <c r="JTU68" s="142"/>
      <c r="JTV68" s="142"/>
      <c r="JTW68" s="142"/>
      <c r="JTX68" s="142"/>
      <c r="JTY68" s="142"/>
      <c r="JTZ68" s="142"/>
      <c r="JUA68" s="142"/>
      <c r="JUB68" s="142"/>
      <c r="JUC68" s="142"/>
      <c r="JUD68" s="142"/>
      <c r="JUE68" s="142"/>
      <c r="JUF68" s="142"/>
      <c r="JUG68" s="142"/>
      <c r="JUH68" s="142"/>
      <c r="JUI68" s="142"/>
      <c r="JUJ68" s="142"/>
      <c r="JUK68" s="142"/>
      <c r="JUL68" s="142"/>
      <c r="JUM68" s="142"/>
      <c r="JUN68" s="142"/>
      <c r="JUO68" s="142"/>
      <c r="JUP68" s="142"/>
      <c r="JUQ68" s="142"/>
      <c r="JUR68" s="142"/>
      <c r="JUS68" s="142"/>
      <c r="JUT68" s="142"/>
      <c r="JUU68" s="142"/>
      <c r="JUV68" s="142"/>
      <c r="JUW68" s="142"/>
      <c r="JUX68" s="142"/>
      <c r="JUY68" s="142"/>
      <c r="JUZ68" s="142"/>
      <c r="JVA68" s="142"/>
      <c r="JVB68" s="142"/>
      <c r="JVC68" s="142"/>
      <c r="JVD68" s="142"/>
      <c r="JVE68" s="142"/>
      <c r="JVF68" s="142"/>
      <c r="JVG68" s="142"/>
      <c r="JVH68" s="142"/>
      <c r="JVI68" s="142"/>
      <c r="JVJ68" s="142"/>
      <c r="JVK68" s="142"/>
      <c r="JVL68" s="142"/>
      <c r="JVM68" s="142"/>
      <c r="JVN68" s="142"/>
      <c r="JVO68" s="142"/>
      <c r="JVP68" s="142"/>
      <c r="JVQ68" s="142"/>
      <c r="JVR68" s="142"/>
      <c r="JVS68" s="142"/>
      <c r="JVT68" s="142"/>
      <c r="JVU68" s="142"/>
      <c r="JVV68" s="142"/>
      <c r="JVW68" s="142"/>
      <c r="JVX68" s="142"/>
      <c r="JVY68" s="142"/>
      <c r="JVZ68" s="142"/>
      <c r="JWA68" s="142"/>
      <c r="JWB68" s="142"/>
      <c r="JWC68" s="142"/>
      <c r="JWD68" s="142"/>
      <c r="JWE68" s="142"/>
      <c r="JWF68" s="142"/>
      <c r="JWG68" s="142"/>
      <c r="JWH68" s="142"/>
      <c r="JWI68" s="142"/>
      <c r="JWJ68" s="142"/>
      <c r="JWK68" s="142"/>
      <c r="JWL68" s="142"/>
      <c r="JWM68" s="142"/>
      <c r="JWN68" s="142"/>
      <c r="JWO68" s="142"/>
      <c r="JWP68" s="142"/>
      <c r="JWQ68" s="142"/>
      <c r="JWR68" s="142"/>
      <c r="JWS68" s="142"/>
      <c r="JWT68" s="142"/>
      <c r="JWU68" s="142"/>
      <c r="JWV68" s="142"/>
      <c r="JWW68" s="142"/>
      <c r="JWX68" s="142"/>
      <c r="JWY68" s="142"/>
      <c r="JWZ68" s="142"/>
      <c r="JXA68" s="142"/>
      <c r="JXB68" s="142"/>
      <c r="JXC68" s="142"/>
      <c r="JXD68" s="142"/>
      <c r="JXE68" s="142"/>
      <c r="JXF68" s="142"/>
      <c r="JXG68" s="142"/>
      <c r="JXH68" s="142"/>
      <c r="JXI68" s="142"/>
      <c r="JXJ68" s="142"/>
      <c r="JXK68" s="142"/>
      <c r="JXL68" s="142"/>
      <c r="JXM68" s="142"/>
      <c r="JXN68" s="142"/>
      <c r="JXO68" s="142"/>
      <c r="JXP68" s="142"/>
      <c r="JXQ68" s="142"/>
      <c r="JXR68" s="142"/>
      <c r="JXS68" s="142"/>
      <c r="JXT68" s="142"/>
      <c r="JXU68" s="142"/>
      <c r="JXV68" s="142"/>
      <c r="JXW68" s="142"/>
      <c r="JXX68" s="142"/>
      <c r="JXY68" s="142"/>
      <c r="JXZ68" s="142"/>
      <c r="JYA68" s="142"/>
      <c r="JYB68" s="142"/>
      <c r="JYC68" s="142"/>
      <c r="JYD68" s="142"/>
      <c r="JYE68" s="142"/>
      <c r="JYF68" s="142"/>
      <c r="JYG68" s="142"/>
      <c r="JYH68" s="142"/>
      <c r="JYI68" s="142"/>
      <c r="JYJ68" s="142"/>
      <c r="JYK68" s="142"/>
      <c r="JYL68" s="142"/>
      <c r="JYM68" s="142"/>
      <c r="JYN68" s="142"/>
      <c r="JYO68" s="142"/>
      <c r="JYP68" s="142"/>
      <c r="JYQ68" s="142"/>
      <c r="JYR68" s="142"/>
      <c r="JYS68" s="142"/>
      <c r="JYT68" s="142"/>
      <c r="JYU68" s="142"/>
      <c r="JYV68" s="142"/>
      <c r="JYW68" s="142"/>
      <c r="JYX68" s="142"/>
      <c r="JYY68" s="142"/>
      <c r="JYZ68" s="142"/>
      <c r="JZA68" s="142"/>
      <c r="JZB68" s="142"/>
      <c r="JZC68" s="142"/>
      <c r="JZD68" s="142"/>
      <c r="JZE68" s="142"/>
      <c r="JZF68" s="142"/>
      <c r="JZG68" s="142"/>
      <c r="JZH68" s="142"/>
      <c r="JZI68" s="142"/>
      <c r="JZJ68" s="142"/>
      <c r="JZK68" s="142"/>
      <c r="JZL68" s="142"/>
      <c r="JZM68" s="142"/>
      <c r="JZN68" s="142"/>
      <c r="JZO68" s="142"/>
      <c r="JZP68" s="142"/>
      <c r="JZQ68" s="142"/>
      <c r="JZR68" s="142"/>
      <c r="JZS68" s="142"/>
      <c r="JZT68" s="142"/>
      <c r="JZU68" s="142"/>
      <c r="JZV68" s="142"/>
      <c r="JZW68" s="142"/>
      <c r="JZX68" s="142"/>
      <c r="JZY68" s="142"/>
      <c r="JZZ68" s="142"/>
      <c r="KAA68" s="142"/>
      <c r="KAB68" s="142"/>
      <c r="KAC68" s="142"/>
      <c r="KAD68" s="142"/>
      <c r="KAE68" s="142"/>
      <c r="KAF68" s="142"/>
      <c r="KAG68" s="142"/>
      <c r="KAH68" s="142"/>
      <c r="KAI68" s="142"/>
      <c r="KAJ68" s="142"/>
      <c r="KAK68" s="142"/>
      <c r="KAL68" s="142"/>
      <c r="KAM68" s="142"/>
      <c r="KAN68" s="142"/>
      <c r="KAO68" s="142"/>
      <c r="KAP68" s="142"/>
      <c r="KAQ68" s="142"/>
      <c r="KAR68" s="142"/>
      <c r="KAS68" s="142"/>
      <c r="KAT68" s="142"/>
      <c r="KAU68" s="142"/>
      <c r="KAV68" s="142"/>
      <c r="KAW68" s="142"/>
      <c r="KAX68" s="142"/>
      <c r="KAY68" s="142"/>
      <c r="KAZ68" s="142"/>
      <c r="KBA68" s="142"/>
      <c r="KBB68" s="142"/>
      <c r="KBC68" s="142"/>
      <c r="KBD68" s="142"/>
      <c r="KBE68" s="142"/>
      <c r="KBF68" s="142"/>
      <c r="KBG68" s="142"/>
      <c r="KBH68" s="142"/>
      <c r="KBI68" s="142"/>
      <c r="KBJ68" s="142"/>
      <c r="KBK68" s="142"/>
      <c r="KBL68" s="142"/>
      <c r="KBM68" s="142"/>
      <c r="KBN68" s="142"/>
      <c r="KBO68" s="142"/>
      <c r="KBP68" s="142"/>
      <c r="KBQ68" s="142"/>
      <c r="KBR68" s="142"/>
      <c r="KBS68" s="142"/>
      <c r="KBT68" s="142"/>
      <c r="KBU68" s="142"/>
      <c r="KBV68" s="142"/>
      <c r="KBW68" s="142"/>
      <c r="KBX68" s="142"/>
      <c r="KBY68" s="142"/>
      <c r="KBZ68" s="142"/>
      <c r="KCA68" s="142"/>
      <c r="KCB68" s="142"/>
      <c r="KCC68" s="142"/>
      <c r="KCD68" s="142"/>
      <c r="KCE68" s="142"/>
      <c r="KCF68" s="142"/>
      <c r="KCG68" s="142"/>
      <c r="KCH68" s="142"/>
      <c r="KCI68" s="142"/>
      <c r="KCJ68" s="142"/>
      <c r="KCK68" s="142"/>
      <c r="KCL68" s="142"/>
      <c r="KCM68" s="142"/>
      <c r="KCN68" s="142"/>
      <c r="KCO68" s="142"/>
      <c r="KCP68" s="142"/>
      <c r="KCQ68" s="142"/>
      <c r="KCR68" s="142"/>
      <c r="KCS68" s="142"/>
      <c r="KCT68" s="142"/>
      <c r="KCU68" s="142"/>
      <c r="KCV68" s="142"/>
      <c r="KCW68" s="142"/>
      <c r="KCX68" s="142"/>
      <c r="KCY68" s="142"/>
      <c r="KCZ68" s="142"/>
      <c r="KDA68" s="142"/>
      <c r="KDB68" s="142"/>
      <c r="KDC68" s="142"/>
      <c r="KDD68" s="142"/>
      <c r="KDE68" s="142"/>
      <c r="KDF68" s="142"/>
      <c r="KDG68" s="142"/>
      <c r="KDH68" s="142"/>
      <c r="KDI68" s="142"/>
      <c r="KDJ68" s="142"/>
      <c r="KDK68" s="142"/>
      <c r="KDL68" s="142"/>
      <c r="KDM68" s="142"/>
      <c r="KDN68" s="142"/>
      <c r="KDO68" s="142"/>
      <c r="KDP68" s="142"/>
      <c r="KDQ68" s="142"/>
      <c r="KDR68" s="142"/>
      <c r="KDS68" s="142"/>
      <c r="KDT68" s="142"/>
      <c r="KDU68" s="142"/>
      <c r="KDV68" s="142"/>
      <c r="KDW68" s="142"/>
      <c r="KDX68" s="142"/>
      <c r="KDY68" s="142"/>
      <c r="KDZ68" s="142"/>
      <c r="KEA68" s="142"/>
      <c r="KEB68" s="142"/>
      <c r="KEC68" s="142"/>
      <c r="KED68" s="142"/>
      <c r="KEE68" s="142"/>
      <c r="KEF68" s="142"/>
      <c r="KEG68" s="142"/>
      <c r="KEH68" s="142"/>
      <c r="KEI68" s="142"/>
      <c r="KEJ68" s="142"/>
      <c r="KEK68" s="142"/>
      <c r="KEL68" s="142"/>
      <c r="KEM68" s="142"/>
      <c r="KEN68" s="142"/>
      <c r="KEO68" s="142"/>
      <c r="KEP68" s="142"/>
      <c r="KEQ68" s="142"/>
      <c r="KER68" s="142"/>
      <c r="KES68" s="142"/>
      <c r="KET68" s="142"/>
      <c r="KEU68" s="142"/>
      <c r="KEV68" s="142"/>
      <c r="KEW68" s="142"/>
      <c r="KEX68" s="142"/>
      <c r="KEY68" s="142"/>
      <c r="KEZ68" s="142"/>
      <c r="KFA68" s="142"/>
      <c r="KFB68" s="142"/>
      <c r="KFC68" s="142"/>
      <c r="KFD68" s="142"/>
      <c r="KFE68" s="142"/>
      <c r="KFF68" s="142"/>
      <c r="KFG68" s="142"/>
      <c r="KFH68" s="142"/>
      <c r="KFI68" s="142"/>
      <c r="KFJ68" s="142"/>
      <c r="KFK68" s="142"/>
      <c r="KFL68" s="142"/>
      <c r="KFM68" s="142"/>
      <c r="KFN68" s="142"/>
      <c r="KFO68" s="142"/>
      <c r="KFP68" s="142"/>
      <c r="KFQ68" s="142"/>
      <c r="KFR68" s="142"/>
      <c r="KFS68" s="142"/>
      <c r="KFT68" s="142"/>
      <c r="KFU68" s="142"/>
      <c r="KFV68" s="142"/>
      <c r="KFW68" s="142"/>
      <c r="KFX68" s="142"/>
      <c r="KFY68" s="142"/>
      <c r="KFZ68" s="142"/>
      <c r="KGA68" s="142"/>
      <c r="KGB68" s="142"/>
      <c r="KGC68" s="142"/>
      <c r="KGD68" s="142"/>
      <c r="KGE68" s="142"/>
      <c r="KGF68" s="142"/>
      <c r="KGG68" s="142"/>
      <c r="KGH68" s="142"/>
      <c r="KGI68" s="142"/>
      <c r="KGJ68" s="142"/>
      <c r="KGK68" s="142"/>
      <c r="KGL68" s="142"/>
      <c r="KGM68" s="142"/>
      <c r="KGN68" s="142"/>
      <c r="KGO68" s="142"/>
      <c r="KGP68" s="142"/>
      <c r="KGQ68" s="142"/>
      <c r="KGR68" s="142"/>
      <c r="KGS68" s="142"/>
      <c r="KGT68" s="142"/>
      <c r="KGU68" s="142"/>
      <c r="KGV68" s="142"/>
      <c r="KGW68" s="142"/>
      <c r="KGX68" s="142"/>
      <c r="KGY68" s="142"/>
      <c r="KGZ68" s="142"/>
      <c r="KHA68" s="142"/>
      <c r="KHB68" s="142"/>
      <c r="KHC68" s="142"/>
      <c r="KHD68" s="142"/>
      <c r="KHE68" s="142"/>
      <c r="KHF68" s="142"/>
      <c r="KHG68" s="142"/>
      <c r="KHH68" s="142"/>
      <c r="KHI68" s="142"/>
      <c r="KHJ68" s="142"/>
      <c r="KHK68" s="142"/>
      <c r="KHL68" s="142"/>
      <c r="KHM68" s="142"/>
      <c r="KHN68" s="142"/>
      <c r="KHO68" s="142"/>
      <c r="KHP68" s="142"/>
      <c r="KHQ68" s="142"/>
      <c r="KHR68" s="142"/>
      <c r="KHS68" s="142"/>
      <c r="KHT68" s="142"/>
      <c r="KHU68" s="142"/>
      <c r="KHV68" s="142"/>
      <c r="KHW68" s="142"/>
      <c r="KHX68" s="142"/>
      <c r="KHY68" s="142"/>
      <c r="KHZ68" s="142"/>
      <c r="KIA68" s="142"/>
      <c r="KIB68" s="142"/>
      <c r="KIC68" s="142"/>
      <c r="KID68" s="142"/>
      <c r="KIE68" s="142"/>
      <c r="KIF68" s="142"/>
      <c r="KIG68" s="142"/>
      <c r="KIH68" s="142"/>
      <c r="KII68" s="142"/>
      <c r="KIJ68" s="142"/>
      <c r="KIK68" s="142"/>
      <c r="KIL68" s="142"/>
      <c r="KIM68" s="142"/>
      <c r="KIN68" s="142"/>
      <c r="KIO68" s="142"/>
      <c r="KIP68" s="142"/>
      <c r="KIQ68" s="142"/>
      <c r="KIR68" s="142"/>
      <c r="KIS68" s="142"/>
      <c r="KIT68" s="142"/>
      <c r="KIU68" s="142"/>
      <c r="KIV68" s="142"/>
      <c r="KIW68" s="142"/>
      <c r="KIX68" s="142"/>
      <c r="KIY68" s="142"/>
      <c r="KIZ68" s="142"/>
      <c r="KJA68" s="142"/>
      <c r="KJB68" s="142"/>
      <c r="KJC68" s="142"/>
      <c r="KJD68" s="142"/>
      <c r="KJE68" s="142"/>
      <c r="KJF68" s="142"/>
      <c r="KJG68" s="142"/>
      <c r="KJH68" s="142"/>
      <c r="KJI68" s="142"/>
      <c r="KJJ68" s="142"/>
      <c r="KJK68" s="142"/>
      <c r="KJL68" s="142"/>
      <c r="KJM68" s="142"/>
      <c r="KJN68" s="142"/>
      <c r="KJO68" s="142"/>
      <c r="KJP68" s="142"/>
      <c r="KJQ68" s="142"/>
      <c r="KJR68" s="142"/>
      <c r="KJS68" s="142"/>
      <c r="KJT68" s="142"/>
      <c r="KJU68" s="142"/>
      <c r="KJV68" s="142"/>
      <c r="KJW68" s="142"/>
      <c r="KJX68" s="142"/>
      <c r="KJY68" s="142"/>
      <c r="KJZ68" s="142"/>
      <c r="KKA68" s="142"/>
      <c r="KKB68" s="142"/>
      <c r="KKC68" s="142"/>
      <c r="KKD68" s="142"/>
      <c r="KKE68" s="142"/>
      <c r="KKF68" s="142"/>
      <c r="KKG68" s="142"/>
      <c r="KKH68" s="142"/>
      <c r="KKI68" s="142"/>
      <c r="KKJ68" s="142"/>
      <c r="KKK68" s="142"/>
      <c r="KKL68" s="142"/>
      <c r="KKM68" s="142"/>
      <c r="KKN68" s="142"/>
      <c r="KKO68" s="142"/>
      <c r="KKP68" s="142"/>
      <c r="KKQ68" s="142"/>
      <c r="KKR68" s="142"/>
      <c r="KKS68" s="142"/>
      <c r="KKT68" s="142"/>
      <c r="KKU68" s="142"/>
      <c r="KKV68" s="142"/>
      <c r="KKW68" s="142"/>
      <c r="KKX68" s="142"/>
      <c r="KKY68" s="142"/>
      <c r="KKZ68" s="142"/>
      <c r="KLA68" s="142"/>
      <c r="KLB68" s="142"/>
      <c r="KLC68" s="142"/>
      <c r="KLD68" s="142"/>
      <c r="KLE68" s="142"/>
      <c r="KLF68" s="142"/>
      <c r="KLG68" s="142"/>
      <c r="KLH68" s="142"/>
      <c r="KLI68" s="142"/>
      <c r="KLJ68" s="142"/>
      <c r="KLK68" s="142"/>
      <c r="KLL68" s="142"/>
      <c r="KLM68" s="142"/>
      <c r="KLN68" s="142"/>
      <c r="KLO68" s="142"/>
      <c r="KLP68" s="142"/>
      <c r="KLQ68" s="142"/>
      <c r="KLR68" s="142"/>
      <c r="KLS68" s="142"/>
      <c r="KLT68" s="142"/>
      <c r="KLU68" s="142"/>
      <c r="KLV68" s="142"/>
      <c r="KLW68" s="142"/>
      <c r="KLX68" s="142"/>
      <c r="KLY68" s="142"/>
      <c r="KLZ68" s="142"/>
      <c r="KMA68" s="142"/>
      <c r="KMB68" s="142"/>
      <c r="KMC68" s="142"/>
      <c r="KMD68" s="142"/>
      <c r="KME68" s="142"/>
      <c r="KMF68" s="142"/>
      <c r="KMG68" s="142"/>
      <c r="KMH68" s="142"/>
      <c r="KMI68" s="142"/>
      <c r="KMJ68" s="142"/>
      <c r="KMK68" s="142"/>
      <c r="KML68" s="142"/>
      <c r="KMM68" s="142"/>
      <c r="KMN68" s="142"/>
      <c r="KMO68" s="142"/>
      <c r="KMP68" s="142"/>
      <c r="KMQ68" s="142"/>
      <c r="KMR68" s="142"/>
      <c r="KMS68" s="142"/>
      <c r="KMT68" s="142"/>
      <c r="KMU68" s="142"/>
      <c r="KMV68" s="142"/>
      <c r="KMW68" s="142"/>
      <c r="KMX68" s="142"/>
      <c r="KMY68" s="142"/>
      <c r="KMZ68" s="142"/>
      <c r="KNA68" s="142"/>
      <c r="KNB68" s="142"/>
      <c r="KNC68" s="142"/>
      <c r="KND68" s="142"/>
      <c r="KNE68" s="142"/>
      <c r="KNF68" s="142"/>
      <c r="KNG68" s="142"/>
      <c r="KNH68" s="142"/>
      <c r="KNI68" s="142"/>
      <c r="KNJ68" s="142"/>
      <c r="KNK68" s="142"/>
      <c r="KNL68" s="142"/>
      <c r="KNM68" s="142"/>
      <c r="KNN68" s="142"/>
      <c r="KNO68" s="142"/>
      <c r="KNP68" s="142"/>
      <c r="KNQ68" s="142"/>
      <c r="KNR68" s="142"/>
      <c r="KNS68" s="142"/>
      <c r="KNT68" s="142"/>
      <c r="KNU68" s="142"/>
      <c r="KNV68" s="142"/>
      <c r="KNW68" s="142"/>
      <c r="KNX68" s="142"/>
      <c r="KNY68" s="142"/>
      <c r="KNZ68" s="142"/>
      <c r="KOA68" s="142"/>
      <c r="KOB68" s="142"/>
      <c r="KOC68" s="142"/>
      <c r="KOD68" s="142"/>
      <c r="KOE68" s="142"/>
      <c r="KOF68" s="142"/>
      <c r="KOG68" s="142"/>
      <c r="KOH68" s="142"/>
      <c r="KOI68" s="142"/>
      <c r="KOJ68" s="142"/>
      <c r="KOK68" s="142"/>
      <c r="KOL68" s="142"/>
      <c r="KOM68" s="142"/>
      <c r="KON68" s="142"/>
      <c r="KOO68" s="142"/>
      <c r="KOP68" s="142"/>
      <c r="KOQ68" s="142"/>
      <c r="KOR68" s="142"/>
      <c r="KOS68" s="142"/>
      <c r="KOT68" s="142"/>
      <c r="KOU68" s="142"/>
      <c r="KOV68" s="142"/>
      <c r="KOW68" s="142"/>
      <c r="KOX68" s="142"/>
      <c r="KOY68" s="142"/>
      <c r="KOZ68" s="142"/>
      <c r="KPA68" s="142"/>
      <c r="KPB68" s="142"/>
      <c r="KPC68" s="142"/>
      <c r="KPD68" s="142"/>
      <c r="KPE68" s="142"/>
      <c r="KPF68" s="142"/>
      <c r="KPG68" s="142"/>
      <c r="KPH68" s="142"/>
      <c r="KPI68" s="142"/>
      <c r="KPJ68" s="142"/>
      <c r="KPK68" s="142"/>
      <c r="KPL68" s="142"/>
      <c r="KPM68" s="142"/>
      <c r="KPN68" s="142"/>
      <c r="KPO68" s="142"/>
      <c r="KPP68" s="142"/>
      <c r="KPQ68" s="142"/>
      <c r="KPR68" s="142"/>
      <c r="KPS68" s="142"/>
      <c r="KPT68" s="142"/>
      <c r="KPU68" s="142"/>
      <c r="KPV68" s="142"/>
      <c r="KPW68" s="142"/>
      <c r="KPX68" s="142"/>
      <c r="KPY68" s="142"/>
      <c r="KPZ68" s="142"/>
      <c r="KQA68" s="142"/>
      <c r="KQB68" s="142"/>
      <c r="KQC68" s="142"/>
      <c r="KQD68" s="142"/>
      <c r="KQE68" s="142"/>
      <c r="KQF68" s="142"/>
      <c r="KQG68" s="142"/>
      <c r="KQH68" s="142"/>
      <c r="KQI68" s="142"/>
      <c r="KQJ68" s="142"/>
      <c r="KQK68" s="142"/>
      <c r="KQL68" s="142"/>
      <c r="KQM68" s="142"/>
      <c r="KQN68" s="142"/>
      <c r="KQO68" s="142"/>
      <c r="KQP68" s="142"/>
      <c r="KQQ68" s="142"/>
      <c r="KQR68" s="142"/>
      <c r="KQS68" s="142"/>
      <c r="KQT68" s="142"/>
      <c r="KQU68" s="142"/>
      <c r="KQV68" s="142"/>
      <c r="KQW68" s="142"/>
      <c r="KQX68" s="142"/>
      <c r="KQY68" s="142"/>
      <c r="KQZ68" s="142"/>
      <c r="KRA68" s="142"/>
      <c r="KRB68" s="142"/>
      <c r="KRC68" s="142"/>
      <c r="KRD68" s="142"/>
      <c r="KRE68" s="142"/>
      <c r="KRF68" s="142"/>
      <c r="KRG68" s="142"/>
      <c r="KRH68" s="142"/>
      <c r="KRI68" s="142"/>
      <c r="KRJ68" s="142"/>
      <c r="KRK68" s="142"/>
      <c r="KRL68" s="142"/>
      <c r="KRM68" s="142"/>
      <c r="KRN68" s="142"/>
      <c r="KRO68" s="142"/>
      <c r="KRP68" s="142"/>
      <c r="KRQ68" s="142"/>
      <c r="KRR68" s="142"/>
      <c r="KRS68" s="142"/>
      <c r="KRT68" s="142"/>
      <c r="KRU68" s="142"/>
      <c r="KRV68" s="142"/>
      <c r="KRW68" s="142"/>
      <c r="KRX68" s="142"/>
      <c r="KRY68" s="142"/>
      <c r="KRZ68" s="142"/>
      <c r="KSA68" s="142"/>
      <c r="KSB68" s="142"/>
      <c r="KSC68" s="142"/>
      <c r="KSD68" s="142"/>
      <c r="KSE68" s="142"/>
      <c r="KSF68" s="142"/>
      <c r="KSG68" s="142"/>
      <c r="KSH68" s="142"/>
      <c r="KSI68" s="142"/>
      <c r="KSJ68" s="142"/>
      <c r="KSK68" s="142"/>
      <c r="KSL68" s="142"/>
      <c r="KSM68" s="142"/>
      <c r="KSN68" s="142"/>
      <c r="KSO68" s="142"/>
      <c r="KSP68" s="142"/>
      <c r="KSQ68" s="142"/>
      <c r="KSR68" s="142"/>
      <c r="KSS68" s="142"/>
      <c r="KST68" s="142"/>
      <c r="KSU68" s="142"/>
      <c r="KSV68" s="142"/>
      <c r="KSW68" s="142"/>
      <c r="KSX68" s="142"/>
      <c r="KSY68" s="142"/>
      <c r="KSZ68" s="142"/>
      <c r="KTA68" s="142"/>
      <c r="KTB68" s="142"/>
      <c r="KTC68" s="142"/>
      <c r="KTD68" s="142"/>
      <c r="KTE68" s="142"/>
      <c r="KTF68" s="142"/>
      <c r="KTG68" s="142"/>
      <c r="KTH68" s="142"/>
      <c r="KTI68" s="142"/>
      <c r="KTJ68" s="142"/>
      <c r="KTK68" s="142"/>
      <c r="KTL68" s="142"/>
      <c r="KTM68" s="142"/>
      <c r="KTN68" s="142"/>
      <c r="KTO68" s="142"/>
      <c r="KTP68" s="142"/>
      <c r="KTQ68" s="142"/>
      <c r="KTR68" s="142"/>
      <c r="KTS68" s="142"/>
      <c r="KTT68" s="142"/>
      <c r="KTU68" s="142"/>
      <c r="KTV68" s="142"/>
      <c r="KTW68" s="142"/>
      <c r="KTX68" s="142"/>
      <c r="KTY68" s="142"/>
      <c r="KTZ68" s="142"/>
      <c r="KUA68" s="142"/>
      <c r="KUB68" s="142"/>
      <c r="KUC68" s="142"/>
      <c r="KUD68" s="142"/>
      <c r="KUE68" s="142"/>
      <c r="KUF68" s="142"/>
      <c r="KUG68" s="142"/>
      <c r="KUH68" s="142"/>
      <c r="KUI68" s="142"/>
      <c r="KUJ68" s="142"/>
      <c r="KUK68" s="142"/>
      <c r="KUL68" s="142"/>
      <c r="KUM68" s="142"/>
      <c r="KUN68" s="142"/>
      <c r="KUO68" s="142"/>
      <c r="KUP68" s="142"/>
      <c r="KUQ68" s="142"/>
      <c r="KUR68" s="142"/>
      <c r="KUS68" s="142"/>
      <c r="KUT68" s="142"/>
      <c r="KUU68" s="142"/>
      <c r="KUV68" s="142"/>
      <c r="KUW68" s="142"/>
      <c r="KUX68" s="142"/>
      <c r="KUY68" s="142"/>
      <c r="KUZ68" s="142"/>
      <c r="KVA68" s="142"/>
      <c r="KVB68" s="142"/>
      <c r="KVC68" s="142"/>
      <c r="KVD68" s="142"/>
      <c r="KVE68" s="142"/>
      <c r="KVF68" s="142"/>
      <c r="KVG68" s="142"/>
      <c r="KVH68" s="142"/>
      <c r="KVI68" s="142"/>
      <c r="KVJ68" s="142"/>
      <c r="KVK68" s="142"/>
      <c r="KVL68" s="142"/>
      <c r="KVM68" s="142"/>
      <c r="KVN68" s="142"/>
      <c r="KVO68" s="142"/>
      <c r="KVP68" s="142"/>
      <c r="KVQ68" s="142"/>
      <c r="KVR68" s="142"/>
      <c r="KVS68" s="142"/>
      <c r="KVT68" s="142"/>
      <c r="KVU68" s="142"/>
      <c r="KVV68" s="142"/>
      <c r="KVW68" s="142"/>
      <c r="KVX68" s="142"/>
      <c r="KVY68" s="142"/>
      <c r="KVZ68" s="142"/>
      <c r="KWA68" s="142"/>
      <c r="KWB68" s="142"/>
      <c r="KWC68" s="142"/>
      <c r="KWD68" s="142"/>
      <c r="KWE68" s="142"/>
      <c r="KWF68" s="142"/>
      <c r="KWG68" s="142"/>
      <c r="KWH68" s="142"/>
      <c r="KWI68" s="142"/>
      <c r="KWJ68" s="142"/>
      <c r="KWK68" s="142"/>
      <c r="KWL68" s="142"/>
      <c r="KWM68" s="142"/>
      <c r="KWN68" s="142"/>
      <c r="KWO68" s="142"/>
      <c r="KWP68" s="142"/>
      <c r="KWQ68" s="142"/>
      <c r="KWR68" s="142"/>
      <c r="KWS68" s="142"/>
      <c r="KWT68" s="142"/>
      <c r="KWU68" s="142"/>
      <c r="KWV68" s="142"/>
      <c r="KWW68" s="142"/>
      <c r="KWX68" s="142"/>
      <c r="KWY68" s="142"/>
      <c r="KWZ68" s="142"/>
      <c r="KXA68" s="142"/>
      <c r="KXB68" s="142"/>
      <c r="KXC68" s="142"/>
      <c r="KXD68" s="142"/>
      <c r="KXE68" s="142"/>
      <c r="KXF68" s="142"/>
      <c r="KXG68" s="142"/>
      <c r="KXH68" s="142"/>
      <c r="KXI68" s="142"/>
      <c r="KXJ68" s="142"/>
      <c r="KXK68" s="142"/>
      <c r="KXL68" s="142"/>
      <c r="KXM68" s="142"/>
      <c r="KXN68" s="142"/>
      <c r="KXO68" s="142"/>
      <c r="KXP68" s="142"/>
      <c r="KXQ68" s="142"/>
      <c r="KXR68" s="142"/>
      <c r="KXS68" s="142"/>
      <c r="KXT68" s="142"/>
      <c r="KXU68" s="142"/>
      <c r="KXV68" s="142"/>
      <c r="KXW68" s="142"/>
      <c r="KXX68" s="142"/>
      <c r="KXY68" s="142"/>
      <c r="KXZ68" s="142"/>
      <c r="KYA68" s="142"/>
      <c r="KYB68" s="142"/>
      <c r="KYC68" s="142"/>
      <c r="KYD68" s="142"/>
      <c r="KYE68" s="142"/>
      <c r="KYF68" s="142"/>
      <c r="KYG68" s="142"/>
      <c r="KYH68" s="142"/>
      <c r="KYI68" s="142"/>
      <c r="KYJ68" s="142"/>
      <c r="KYK68" s="142"/>
      <c r="KYL68" s="142"/>
      <c r="KYM68" s="142"/>
      <c r="KYN68" s="142"/>
      <c r="KYO68" s="142"/>
      <c r="KYP68" s="142"/>
      <c r="KYQ68" s="142"/>
      <c r="KYR68" s="142"/>
      <c r="KYS68" s="142"/>
      <c r="KYT68" s="142"/>
      <c r="KYU68" s="142"/>
      <c r="KYV68" s="142"/>
      <c r="KYW68" s="142"/>
      <c r="KYX68" s="142"/>
      <c r="KYY68" s="142"/>
      <c r="KYZ68" s="142"/>
      <c r="KZA68" s="142"/>
      <c r="KZB68" s="142"/>
      <c r="KZC68" s="142"/>
      <c r="KZD68" s="142"/>
      <c r="KZE68" s="142"/>
      <c r="KZF68" s="142"/>
      <c r="KZG68" s="142"/>
      <c r="KZH68" s="142"/>
      <c r="KZI68" s="142"/>
      <c r="KZJ68" s="142"/>
      <c r="KZK68" s="142"/>
      <c r="KZL68" s="142"/>
      <c r="KZM68" s="142"/>
      <c r="KZN68" s="142"/>
      <c r="KZO68" s="142"/>
      <c r="KZP68" s="142"/>
      <c r="KZQ68" s="142"/>
      <c r="KZR68" s="142"/>
      <c r="KZS68" s="142"/>
      <c r="KZT68" s="142"/>
      <c r="KZU68" s="142"/>
      <c r="KZV68" s="142"/>
      <c r="KZW68" s="142"/>
      <c r="KZX68" s="142"/>
      <c r="KZY68" s="142"/>
      <c r="KZZ68" s="142"/>
      <c r="LAA68" s="142"/>
      <c r="LAB68" s="142"/>
      <c r="LAC68" s="142"/>
      <c r="LAD68" s="142"/>
      <c r="LAE68" s="142"/>
      <c r="LAF68" s="142"/>
      <c r="LAG68" s="142"/>
      <c r="LAH68" s="142"/>
      <c r="LAI68" s="142"/>
      <c r="LAJ68" s="142"/>
      <c r="LAK68" s="142"/>
      <c r="LAL68" s="142"/>
      <c r="LAM68" s="142"/>
      <c r="LAN68" s="142"/>
      <c r="LAO68" s="142"/>
      <c r="LAP68" s="142"/>
      <c r="LAQ68" s="142"/>
      <c r="LAR68" s="142"/>
      <c r="LAS68" s="142"/>
      <c r="LAT68" s="142"/>
      <c r="LAU68" s="142"/>
      <c r="LAV68" s="142"/>
      <c r="LAW68" s="142"/>
      <c r="LAX68" s="142"/>
      <c r="LAY68" s="142"/>
      <c r="LAZ68" s="142"/>
      <c r="LBA68" s="142"/>
      <c r="LBB68" s="142"/>
      <c r="LBC68" s="142"/>
      <c r="LBD68" s="142"/>
      <c r="LBE68" s="142"/>
      <c r="LBF68" s="142"/>
      <c r="LBG68" s="142"/>
      <c r="LBH68" s="142"/>
      <c r="LBI68" s="142"/>
      <c r="LBJ68" s="142"/>
      <c r="LBK68" s="142"/>
      <c r="LBL68" s="142"/>
      <c r="LBM68" s="142"/>
      <c r="LBN68" s="142"/>
      <c r="LBO68" s="142"/>
      <c r="LBP68" s="142"/>
      <c r="LBQ68" s="142"/>
      <c r="LBR68" s="142"/>
      <c r="LBS68" s="142"/>
      <c r="LBT68" s="142"/>
      <c r="LBU68" s="142"/>
      <c r="LBV68" s="142"/>
      <c r="LBW68" s="142"/>
      <c r="LBX68" s="142"/>
      <c r="LBY68" s="142"/>
      <c r="LBZ68" s="142"/>
      <c r="LCA68" s="142"/>
      <c r="LCB68" s="142"/>
      <c r="LCC68" s="142"/>
      <c r="LCD68" s="142"/>
      <c r="LCE68" s="142"/>
      <c r="LCF68" s="142"/>
      <c r="LCG68" s="142"/>
      <c r="LCH68" s="142"/>
      <c r="LCI68" s="142"/>
      <c r="LCJ68" s="142"/>
      <c r="LCK68" s="142"/>
      <c r="LCL68" s="142"/>
      <c r="LCM68" s="142"/>
      <c r="LCN68" s="142"/>
      <c r="LCO68" s="142"/>
      <c r="LCP68" s="142"/>
      <c r="LCQ68" s="142"/>
      <c r="LCR68" s="142"/>
      <c r="LCS68" s="142"/>
      <c r="LCT68" s="142"/>
      <c r="LCU68" s="142"/>
      <c r="LCV68" s="142"/>
      <c r="LCW68" s="142"/>
      <c r="LCX68" s="142"/>
      <c r="LCY68" s="142"/>
      <c r="LCZ68" s="142"/>
      <c r="LDA68" s="142"/>
      <c r="LDB68" s="142"/>
      <c r="LDC68" s="142"/>
      <c r="LDD68" s="142"/>
      <c r="LDE68" s="142"/>
      <c r="LDF68" s="142"/>
      <c r="LDG68" s="142"/>
      <c r="LDH68" s="142"/>
      <c r="LDI68" s="142"/>
      <c r="LDJ68" s="142"/>
      <c r="LDK68" s="142"/>
      <c r="LDL68" s="142"/>
      <c r="LDM68" s="142"/>
      <c r="LDN68" s="142"/>
      <c r="LDO68" s="142"/>
      <c r="LDP68" s="142"/>
      <c r="LDQ68" s="142"/>
      <c r="LDR68" s="142"/>
      <c r="LDS68" s="142"/>
      <c r="LDT68" s="142"/>
      <c r="LDU68" s="142"/>
      <c r="LDV68" s="142"/>
      <c r="LDW68" s="142"/>
      <c r="LDX68" s="142"/>
      <c r="LDY68" s="142"/>
      <c r="LDZ68" s="142"/>
      <c r="LEA68" s="142"/>
      <c r="LEB68" s="142"/>
      <c r="LEC68" s="142"/>
      <c r="LED68" s="142"/>
      <c r="LEE68" s="142"/>
      <c r="LEF68" s="142"/>
      <c r="LEG68" s="142"/>
      <c r="LEH68" s="142"/>
      <c r="LEI68" s="142"/>
      <c r="LEJ68" s="142"/>
      <c r="LEK68" s="142"/>
      <c r="LEL68" s="142"/>
      <c r="LEM68" s="142"/>
      <c r="LEN68" s="142"/>
      <c r="LEO68" s="142"/>
      <c r="LEP68" s="142"/>
      <c r="LEQ68" s="142"/>
      <c r="LER68" s="142"/>
      <c r="LES68" s="142"/>
      <c r="LET68" s="142"/>
      <c r="LEU68" s="142"/>
      <c r="LEV68" s="142"/>
      <c r="LEW68" s="142"/>
      <c r="LEX68" s="142"/>
      <c r="LEY68" s="142"/>
      <c r="LEZ68" s="142"/>
      <c r="LFA68" s="142"/>
      <c r="LFB68" s="142"/>
      <c r="LFC68" s="142"/>
      <c r="LFD68" s="142"/>
      <c r="LFE68" s="142"/>
      <c r="LFF68" s="142"/>
      <c r="LFG68" s="142"/>
      <c r="LFH68" s="142"/>
      <c r="LFI68" s="142"/>
      <c r="LFJ68" s="142"/>
      <c r="LFK68" s="142"/>
      <c r="LFL68" s="142"/>
      <c r="LFM68" s="142"/>
      <c r="LFN68" s="142"/>
      <c r="LFO68" s="142"/>
      <c r="LFP68" s="142"/>
      <c r="LFQ68" s="142"/>
      <c r="LFR68" s="142"/>
      <c r="LFS68" s="142"/>
      <c r="LFT68" s="142"/>
      <c r="LFU68" s="142"/>
      <c r="LFV68" s="142"/>
      <c r="LFW68" s="142"/>
      <c r="LFX68" s="142"/>
      <c r="LFY68" s="142"/>
      <c r="LFZ68" s="142"/>
      <c r="LGA68" s="142"/>
      <c r="LGB68" s="142"/>
      <c r="LGC68" s="142"/>
      <c r="LGD68" s="142"/>
      <c r="LGE68" s="142"/>
      <c r="LGF68" s="142"/>
      <c r="LGG68" s="142"/>
      <c r="LGH68" s="142"/>
      <c r="LGI68" s="142"/>
      <c r="LGJ68" s="142"/>
      <c r="LGK68" s="142"/>
      <c r="LGL68" s="142"/>
      <c r="LGM68" s="142"/>
      <c r="LGN68" s="142"/>
      <c r="LGO68" s="142"/>
      <c r="LGP68" s="142"/>
      <c r="LGQ68" s="142"/>
      <c r="LGR68" s="142"/>
      <c r="LGS68" s="142"/>
      <c r="LGT68" s="142"/>
      <c r="LGU68" s="142"/>
      <c r="LGV68" s="142"/>
      <c r="LGW68" s="142"/>
      <c r="LGX68" s="142"/>
      <c r="LGY68" s="142"/>
      <c r="LGZ68" s="142"/>
      <c r="LHA68" s="142"/>
      <c r="LHB68" s="142"/>
      <c r="LHC68" s="142"/>
      <c r="LHD68" s="142"/>
      <c r="LHE68" s="142"/>
      <c r="LHF68" s="142"/>
      <c r="LHG68" s="142"/>
      <c r="LHH68" s="142"/>
      <c r="LHI68" s="142"/>
      <c r="LHJ68" s="142"/>
      <c r="LHK68" s="142"/>
      <c r="LHL68" s="142"/>
      <c r="LHM68" s="142"/>
      <c r="LHN68" s="142"/>
      <c r="LHO68" s="142"/>
      <c r="LHP68" s="142"/>
      <c r="LHQ68" s="142"/>
      <c r="LHR68" s="142"/>
      <c r="LHS68" s="142"/>
      <c r="LHT68" s="142"/>
      <c r="LHU68" s="142"/>
      <c r="LHV68" s="142"/>
      <c r="LHW68" s="142"/>
      <c r="LHX68" s="142"/>
      <c r="LHY68" s="142"/>
      <c r="LHZ68" s="142"/>
      <c r="LIA68" s="142"/>
      <c r="LIB68" s="142"/>
      <c r="LIC68" s="142"/>
      <c r="LID68" s="142"/>
      <c r="LIE68" s="142"/>
      <c r="LIF68" s="142"/>
      <c r="LIG68" s="142"/>
      <c r="LIH68" s="142"/>
      <c r="LII68" s="142"/>
      <c r="LIJ68" s="142"/>
      <c r="LIK68" s="142"/>
      <c r="LIL68" s="142"/>
      <c r="LIM68" s="142"/>
      <c r="LIN68" s="142"/>
      <c r="LIO68" s="142"/>
      <c r="LIP68" s="142"/>
      <c r="LIQ68" s="142"/>
      <c r="LIR68" s="142"/>
      <c r="LIS68" s="142"/>
      <c r="LIT68" s="142"/>
      <c r="LIU68" s="142"/>
      <c r="LIV68" s="142"/>
      <c r="LIW68" s="142"/>
      <c r="LIX68" s="142"/>
      <c r="LIY68" s="142"/>
      <c r="LIZ68" s="142"/>
      <c r="LJA68" s="142"/>
      <c r="LJB68" s="142"/>
      <c r="LJC68" s="142"/>
      <c r="LJD68" s="142"/>
      <c r="LJE68" s="142"/>
      <c r="LJF68" s="142"/>
      <c r="LJG68" s="142"/>
      <c r="LJH68" s="142"/>
      <c r="LJI68" s="142"/>
      <c r="LJJ68" s="142"/>
      <c r="LJK68" s="142"/>
      <c r="LJL68" s="142"/>
      <c r="LJM68" s="142"/>
      <c r="LJN68" s="142"/>
      <c r="LJO68" s="142"/>
      <c r="LJP68" s="142"/>
      <c r="LJQ68" s="142"/>
      <c r="LJR68" s="142"/>
      <c r="LJS68" s="142"/>
      <c r="LJT68" s="142"/>
      <c r="LJU68" s="142"/>
      <c r="LJV68" s="142"/>
      <c r="LJW68" s="142"/>
      <c r="LJX68" s="142"/>
      <c r="LJY68" s="142"/>
      <c r="LJZ68" s="142"/>
      <c r="LKA68" s="142"/>
      <c r="LKB68" s="142"/>
      <c r="LKC68" s="142"/>
      <c r="LKD68" s="142"/>
      <c r="LKE68" s="142"/>
      <c r="LKF68" s="142"/>
      <c r="LKG68" s="142"/>
      <c r="LKH68" s="142"/>
      <c r="LKI68" s="142"/>
      <c r="LKJ68" s="142"/>
      <c r="LKK68" s="142"/>
      <c r="LKL68" s="142"/>
      <c r="LKM68" s="142"/>
      <c r="LKN68" s="142"/>
      <c r="LKO68" s="142"/>
      <c r="LKP68" s="142"/>
      <c r="LKQ68" s="142"/>
      <c r="LKR68" s="142"/>
      <c r="LKS68" s="142"/>
      <c r="LKT68" s="142"/>
      <c r="LKU68" s="142"/>
      <c r="LKV68" s="142"/>
      <c r="LKW68" s="142"/>
      <c r="LKX68" s="142"/>
      <c r="LKY68" s="142"/>
      <c r="LKZ68" s="142"/>
      <c r="LLA68" s="142"/>
      <c r="LLB68" s="142"/>
      <c r="LLC68" s="142"/>
      <c r="LLD68" s="142"/>
      <c r="LLE68" s="142"/>
      <c r="LLF68" s="142"/>
      <c r="LLG68" s="142"/>
      <c r="LLH68" s="142"/>
      <c r="LLI68" s="142"/>
      <c r="LLJ68" s="142"/>
      <c r="LLK68" s="142"/>
      <c r="LLL68" s="142"/>
      <c r="LLM68" s="142"/>
      <c r="LLN68" s="142"/>
      <c r="LLO68" s="142"/>
      <c r="LLP68" s="142"/>
      <c r="LLQ68" s="142"/>
      <c r="LLR68" s="142"/>
      <c r="LLS68" s="142"/>
      <c r="LLT68" s="142"/>
      <c r="LLU68" s="142"/>
      <c r="LLV68" s="142"/>
      <c r="LLW68" s="142"/>
      <c r="LLX68" s="142"/>
      <c r="LLY68" s="142"/>
      <c r="LLZ68" s="142"/>
      <c r="LMA68" s="142"/>
      <c r="LMB68" s="142"/>
      <c r="LMC68" s="142"/>
      <c r="LMD68" s="142"/>
      <c r="LME68" s="142"/>
      <c r="LMF68" s="142"/>
      <c r="LMG68" s="142"/>
      <c r="LMH68" s="142"/>
      <c r="LMI68" s="142"/>
      <c r="LMJ68" s="142"/>
      <c r="LMK68" s="142"/>
      <c r="LML68" s="142"/>
      <c r="LMM68" s="142"/>
      <c r="LMN68" s="142"/>
      <c r="LMO68" s="142"/>
      <c r="LMP68" s="142"/>
      <c r="LMQ68" s="142"/>
      <c r="LMR68" s="142"/>
      <c r="LMS68" s="142"/>
      <c r="LMT68" s="142"/>
      <c r="LMU68" s="142"/>
      <c r="LMV68" s="142"/>
      <c r="LMW68" s="142"/>
      <c r="LMX68" s="142"/>
      <c r="LMY68" s="142"/>
      <c r="LMZ68" s="142"/>
      <c r="LNA68" s="142"/>
      <c r="LNB68" s="142"/>
      <c r="LNC68" s="142"/>
      <c r="LND68" s="142"/>
      <c r="LNE68" s="142"/>
      <c r="LNF68" s="142"/>
      <c r="LNG68" s="142"/>
      <c r="LNH68" s="142"/>
      <c r="LNI68" s="142"/>
      <c r="LNJ68" s="142"/>
      <c r="LNK68" s="142"/>
      <c r="LNL68" s="142"/>
      <c r="LNM68" s="142"/>
      <c r="LNN68" s="142"/>
      <c r="LNO68" s="142"/>
      <c r="LNP68" s="142"/>
      <c r="LNQ68" s="142"/>
      <c r="LNR68" s="142"/>
      <c r="LNS68" s="142"/>
      <c r="LNT68" s="142"/>
      <c r="LNU68" s="142"/>
      <c r="LNV68" s="142"/>
      <c r="LNW68" s="142"/>
      <c r="LNX68" s="142"/>
      <c r="LNY68" s="142"/>
      <c r="LNZ68" s="142"/>
      <c r="LOA68" s="142"/>
      <c r="LOB68" s="142"/>
      <c r="LOC68" s="142"/>
      <c r="LOD68" s="142"/>
      <c r="LOE68" s="142"/>
      <c r="LOF68" s="142"/>
      <c r="LOG68" s="142"/>
      <c r="LOH68" s="142"/>
      <c r="LOI68" s="142"/>
      <c r="LOJ68" s="142"/>
      <c r="LOK68" s="142"/>
      <c r="LOL68" s="142"/>
      <c r="LOM68" s="142"/>
      <c r="LON68" s="142"/>
      <c r="LOO68" s="142"/>
      <c r="LOP68" s="142"/>
      <c r="LOQ68" s="142"/>
      <c r="LOR68" s="142"/>
      <c r="LOS68" s="142"/>
      <c r="LOT68" s="142"/>
      <c r="LOU68" s="142"/>
      <c r="LOV68" s="142"/>
      <c r="LOW68" s="142"/>
      <c r="LOX68" s="142"/>
      <c r="LOY68" s="142"/>
      <c r="LOZ68" s="142"/>
      <c r="LPA68" s="142"/>
      <c r="LPB68" s="142"/>
      <c r="LPC68" s="142"/>
      <c r="LPD68" s="142"/>
      <c r="LPE68" s="142"/>
      <c r="LPF68" s="142"/>
      <c r="LPG68" s="142"/>
      <c r="LPH68" s="142"/>
      <c r="LPI68" s="142"/>
      <c r="LPJ68" s="142"/>
      <c r="LPK68" s="142"/>
      <c r="LPL68" s="142"/>
      <c r="LPM68" s="142"/>
      <c r="LPN68" s="142"/>
      <c r="LPO68" s="142"/>
      <c r="LPP68" s="142"/>
      <c r="LPQ68" s="142"/>
      <c r="LPR68" s="142"/>
      <c r="LPS68" s="142"/>
      <c r="LPT68" s="142"/>
      <c r="LPU68" s="142"/>
      <c r="LPV68" s="142"/>
      <c r="LPW68" s="142"/>
      <c r="LPX68" s="142"/>
      <c r="LPY68" s="142"/>
      <c r="LPZ68" s="142"/>
      <c r="LQA68" s="142"/>
      <c r="LQB68" s="142"/>
      <c r="LQC68" s="142"/>
      <c r="LQD68" s="142"/>
      <c r="LQE68" s="142"/>
      <c r="LQF68" s="142"/>
      <c r="LQG68" s="142"/>
      <c r="LQH68" s="142"/>
      <c r="LQI68" s="142"/>
      <c r="LQJ68" s="142"/>
      <c r="LQK68" s="142"/>
      <c r="LQL68" s="142"/>
      <c r="LQM68" s="142"/>
      <c r="LQN68" s="142"/>
      <c r="LQO68" s="142"/>
      <c r="LQP68" s="142"/>
      <c r="LQQ68" s="142"/>
      <c r="LQR68" s="142"/>
      <c r="LQS68" s="142"/>
      <c r="LQT68" s="142"/>
      <c r="LQU68" s="142"/>
      <c r="LQV68" s="142"/>
      <c r="LQW68" s="142"/>
      <c r="LQX68" s="142"/>
      <c r="LQY68" s="142"/>
      <c r="LQZ68" s="142"/>
      <c r="LRA68" s="142"/>
      <c r="LRB68" s="142"/>
      <c r="LRC68" s="142"/>
      <c r="LRD68" s="142"/>
      <c r="LRE68" s="142"/>
      <c r="LRF68" s="142"/>
      <c r="LRG68" s="142"/>
      <c r="LRH68" s="142"/>
      <c r="LRI68" s="142"/>
      <c r="LRJ68" s="142"/>
      <c r="LRK68" s="142"/>
      <c r="LRL68" s="142"/>
      <c r="LRM68" s="142"/>
      <c r="LRN68" s="142"/>
      <c r="LRO68" s="142"/>
      <c r="LRP68" s="142"/>
      <c r="LRQ68" s="142"/>
      <c r="LRR68" s="142"/>
      <c r="LRS68" s="142"/>
      <c r="LRT68" s="142"/>
      <c r="LRU68" s="142"/>
      <c r="LRV68" s="142"/>
      <c r="LRW68" s="142"/>
      <c r="LRX68" s="142"/>
      <c r="LRY68" s="142"/>
      <c r="LRZ68" s="142"/>
      <c r="LSA68" s="142"/>
      <c r="LSB68" s="142"/>
      <c r="LSC68" s="142"/>
      <c r="LSD68" s="142"/>
      <c r="LSE68" s="142"/>
      <c r="LSF68" s="142"/>
      <c r="LSG68" s="142"/>
      <c r="LSH68" s="142"/>
      <c r="LSI68" s="142"/>
      <c r="LSJ68" s="142"/>
      <c r="LSK68" s="142"/>
      <c r="LSL68" s="142"/>
      <c r="LSM68" s="142"/>
      <c r="LSN68" s="142"/>
      <c r="LSO68" s="142"/>
      <c r="LSP68" s="142"/>
      <c r="LSQ68" s="142"/>
      <c r="LSR68" s="142"/>
      <c r="LSS68" s="142"/>
      <c r="LST68" s="142"/>
      <c r="LSU68" s="142"/>
      <c r="LSV68" s="142"/>
      <c r="LSW68" s="142"/>
      <c r="LSX68" s="142"/>
      <c r="LSY68" s="142"/>
      <c r="LSZ68" s="142"/>
      <c r="LTA68" s="142"/>
      <c r="LTB68" s="142"/>
      <c r="LTC68" s="142"/>
      <c r="LTD68" s="142"/>
      <c r="LTE68" s="142"/>
      <c r="LTF68" s="142"/>
      <c r="LTG68" s="142"/>
      <c r="LTH68" s="142"/>
      <c r="LTI68" s="142"/>
      <c r="LTJ68" s="142"/>
      <c r="LTK68" s="142"/>
      <c r="LTL68" s="142"/>
      <c r="LTM68" s="142"/>
      <c r="LTN68" s="142"/>
      <c r="LTO68" s="142"/>
      <c r="LTP68" s="142"/>
      <c r="LTQ68" s="142"/>
      <c r="LTR68" s="142"/>
      <c r="LTS68" s="142"/>
      <c r="LTT68" s="142"/>
      <c r="LTU68" s="142"/>
      <c r="LTV68" s="142"/>
      <c r="LTW68" s="142"/>
      <c r="LTX68" s="142"/>
      <c r="LTY68" s="142"/>
      <c r="LTZ68" s="142"/>
      <c r="LUA68" s="142"/>
      <c r="LUB68" s="142"/>
      <c r="LUC68" s="142"/>
      <c r="LUD68" s="142"/>
      <c r="LUE68" s="142"/>
      <c r="LUF68" s="142"/>
      <c r="LUG68" s="142"/>
      <c r="LUH68" s="142"/>
      <c r="LUI68" s="142"/>
      <c r="LUJ68" s="142"/>
      <c r="LUK68" s="142"/>
      <c r="LUL68" s="142"/>
      <c r="LUM68" s="142"/>
      <c r="LUN68" s="142"/>
      <c r="LUO68" s="142"/>
      <c r="LUP68" s="142"/>
      <c r="LUQ68" s="142"/>
      <c r="LUR68" s="142"/>
      <c r="LUS68" s="142"/>
      <c r="LUT68" s="142"/>
      <c r="LUU68" s="142"/>
      <c r="LUV68" s="142"/>
      <c r="LUW68" s="142"/>
      <c r="LUX68" s="142"/>
      <c r="LUY68" s="142"/>
      <c r="LUZ68" s="142"/>
      <c r="LVA68" s="142"/>
      <c r="LVB68" s="142"/>
      <c r="LVC68" s="142"/>
      <c r="LVD68" s="142"/>
      <c r="LVE68" s="142"/>
      <c r="LVF68" s="142"/>
      <c r="LVG68" s="142"/>
      <c r="LVH68" s="142"/>
      <c r="LVI68" s="142"/>
      <c r="LVJ68" s="142"/>
      <c r="LVK68" s="142"/>
      <c r="LVL68" s="142"/>
      <c r="LVM68" s="142"/>
      <c r="LVN68" s="142"/>
      <c r="LVO68" s="142"/>
      <c r="LVP68" s="142"/>
      <c r="LVQ68" s="142"/>
      <c r="LVR68" s="142"/>
      <c r="LVS68" s="142"/>
      <c r="LVT68" s="142"/>
      <c r="LVU68" s="142"/>
      <c r="LVV68" s="142"/>
      <c r="LVW68" s="142"/>
      <c r="LVX68" s="142"/>
      <c r="LVY68" s="142"/>
      <c r="LVZ68" s="142"/>
      <c r="LWA68" s="142"/>
      <c r="LWB68" s="142"/>
      <c r="LWC68" s="142"/>
      <c r="LWD68" s="142"/>
      <c r="LWE68" s="142"/>
      <c r="LWF68" s="142"/>
      <c r="LWG68" s="142"/>
      <c r="LWH68" s="142"/>
      <c r="LWI68" s="142"/>
      <c r="LWJ68" s="142"/>
      <c r="LWK68" s="142"/>
      <c r="LWL68" s="142"/>
      <c r="LWM68" s="142"/>
      <c r="LWN68" s="142"/>
      <c r="LWO68" s="142"/>
      <c r="LWP68" s="142"/>
      <c r="LWQ68" s="142"/>
      <c r="LWR68" s="142"/>
      <c r="LWS68" s="142"/>
      <c r="LWT68" s="142"/>
      <c r="LWU68" s="142"/>
      <c r="LWV68" s="142"/>
      <c r="LWW68" s="142"/>
      <c r="LWX68" s="142"/>
      <c r="LWY68" s="142"/>
      <c r="LWZ68" s="142"/>
      <c r="LXA68" s="142"/>
      <c r="LXB68" s="142"/>
      <c r="LXC68" s="142"/>
      <c r="LXD68" s="142"/>
      <c r="LXE68" s="142"/>
      <c r="LXF68" s="142"/>
      <c r="LXG68" s="142"/>
      <c r="LXH68" s="142"/>
      <c r="LXI68" s="142"/>
      <c r="LXJ68" s="142"/>
      <c r="LXK68" s="142"/>
      <c r="LXL68" s="142"/>
      <c r="LXM68" s="142"/>
      <c r="LXN68" s="142"/>
      <c r="LXO68" s="142"/>
      <c r="LXP68" s="142"/>
      <c r="LXQ68" s="142"/>
      <c r="LXR68" s="142"/>
      <c r="LXS68" s="142"/>
      <c r="LXT68" s="142"/>
      <c r="LXU68" s="142"/>
      <c r="LXV68" s="142"/>
      <c r="LXW68" s="142"/>
      <c r="LXX68" s="142"/>
      <c r="LXY68" s="142"/>
      <c r="LXZ68" s="142"/>
      <c r="LYA68" s="142"/>
      <c r="LYB68" s="142"/>
      <c r="LYC68" s="142"/>
      <c r="LYD68" s="142"/>
      <c r="LYE68" s="142"/>
      <c r="LYF68" s="142"/>
      <c r="LYG68" s="142"/>
      <c r="LYH68" s="142"/>
      <c r="LYI68" s="142"/>
      <c r="LYJ68" s="142"/>
      <c r="LYK68" s="142"/>
      <c r="LYL68" s="142"/>
      <c r="LYM68" s="142"/>
      <c r="LYN68" s="142"/>
      <c r="LYO68" s="142"/>
      <c r="LYP68" s="142"/>
      <c r="LYQ68" s="142"/>
      <c r="LYR68" s="142"/>
      <c r="LYS68" s="142"/>
      <c r="LYT68" s="142"/>
      <c r="LYU68" s="142"/>
      <c r="LYV68" s="142"/>
      <c r="LYW68" s="142"/>
      <c r="LYX68" s="142"/>
      <c r="LYY68" s="142"/>
      <c r="LYZ68" s="142"/>
      <c r="LZA68" s="142"/>
      <c r="LZB68" s="142"/>
      <c r="LZC68" s="142"/>
      <c r="LZD68" s="142"/>
      <c r="LZE68" s="142"/>
      <c r="LZF68" s="142"/>
      <c r="LZG68" s="142"/>
      <c r="LZH68" s="142"/>
      <c r="LZI68" s="142"/>
      <c r="LZJ68" s="142"/>
      <c r="LZK68" s="142"/>
      <c r="LZL68" s="142"/>
      <c r="LZM68" s="142"/>
      <c r="LZN68" s="142"/>
      <c r="LZO68" s="142"/>
      <c r="LZP68" s="142"/>
      <c r="LZQ68" s="142"/>
      <c r="LZR68" s="142"/>
      <c r="LZS68" s="142"/>
      <c r="LZT68" s="142"/>
      <c r="LZU68" s="142"/>
      <c r="LZV68" s="142"/>
      <c r="LZW68" s="142"/>
      <c r="LZX68" s="142"/>
      <c r="LZY68" s="142"/>
      <c r="LZZ68" s="142"/>
      <c r="MAA68" s="142"/>
      <c r="MAB68" s="142"/>
      <c r="MAC68" s="142"/>
      <c r="MAD68" s="142"/>
      <c r="MAE68" s="142"/>
      <c r="MAF68" s="142"/>
      <c r="MAG68" s="142"/>
      <c r="MAH68" s="142"/>
      <c r="MAI68" s="142"/>
      <c r="MAJ68" s="142"/>
      <c r="MAK68" s="142"/>
      <c r="MAL68" s="142"/>
      <c r="MAM68" s="142"/>
      <c r="MAN68" s="142"/>
      <c r="MAO68" s="142"/>
      <c r="MAP68" s="142"/>
      <c r="MAQ68" s="142"/>
      <c r="MAR68" s="142"/>
      <c r="MAS68" s="142"/>
      <c r="MAT68" s="142"/>
      <c r="MAU68" s="142"/>
      <c r="MAV68" s="142"/>
      <c r="MAW68" s="142"/>
      <c r="MAX68" s="142"/>
      <c r="MAY68" s="142"/>
      <c r="MAZ68" s="142"/>
      <c r="MBA68" s="142"/>
      <c r="MBB68" s="142"/>
      <c r="MBC68" s="142"/>
      <c r="MBD68" s="142"/>
      <c r="MBE68" s="142"/>
      <c r="MBF68" s="142"/>
      <c r="MBG68" s="142"/>
      <c r="MBH68" s="142"/>
      <c r="MBI68" s="142"/>
      <c r="MBJ68" s="142"/>
      <c r="MBK68" s="142"/>
      <c r="MBL68" s="142"/>
      <c r="MBM68" s="142"/>
      <c r="MBN68" s="142"/>
      <c r="MBO68" s="142"/>
      <c r="MBP68" s="142"/>
      <c r="MBQ68" s="142"/>
      <c r="MBR68" s="142"/>
      <c r="MBS68" s="142"/>
      <c r="MBT68" s="142"/>
      <c r="MBU68" s="142"/>
      <c r="MBV68" s="142"/>
      <c r="MBW68" s="142"/>
      <c r="MBX68" s="142"/>
      <c r="MBY68" s="142"/>
      <c r="MBZ68" s="142"/>
      <c r="MCA68" s="142"/>
      <c r="MCB68" s="142"/>
      <c r="MCC68" s="142"/>
      <c r="MCD68" s="142"/>
      <c r="MCE68" s="142"/>
      <c r="MCF68" s="142"/>
      <c r="MCG68" s="142"/>
      <c r="MCH68" s="142"/>
      <c r="MCI68" s="142"/>
      <c r="MCJ68" s="142"/>
      <c r="MCK68" s="142"/>
      <c r="MCL68" s="142"/>
      <c r="MCM68" s="142"/>
      <c r="MCN68" s="142"/>
      <c r="MCO68" s="142"/>
      <c r="MCP68" s="142"/>
      <c r="MCQ68" s="142"/>
      <c r="MCR68" s="142"/>
      <c r="MCS68" s="142"/>
      <c r="MCT68" s="142"/>
      <c r="MCU68" s="142"/>
      <c r="MCV68" s="142"/>
      <c r="MCW68" s="142"/>
      <c r="MCX68" s="142"/>
      <c r="MCY68" s="142"/>
      <c r="MCZ68" s="142"/>
      <c r="MDA68" s="142"/>
      <c r="MDB68" s="142"/>
      <c r="MDC68" s="142"/>
      <c r="MDD68" s="142"/>
      <c r="MDE68" s="142"/>
      <c r="MDF68" s="142"/>
      <c r="MDG68" s="142"/>
      <c r="MDH68" s="142"/>
      <c r="MDI68" s="142"/>
      <c r="MDJ68" s="142"/>
      <c r="MDK68" s="142"/>
      <c r="MDL68" s="142"/>
      <c r="MDM68" s="142"/>
      <c r="MDN68" s="142"/>
      <c r="MDO68" s="142"/>
      <c r="MDP68" s="142"/>
      <c r="MDQ68" s="142"/>
      <c r="MDR68" s="142"/>
      <c r="MDS68" s="142"/>
      <c r="MDT68" s="142"/>
      <c r="MDU68" s="142"/>
      <c r="MDV68" s="142"/>
      <c r="MDW68" s="142"/>
      <c r="MDX68" s="142"/>
      <c r="MDY68" s="142"/>
      <c r="MDZ68" s="142"/>
      <c r="MEA68" s="142"/>
      <c r="MEB68" s="142"/>
      <c r="MEC68" s="142"/>
      <c r="MED68" s="142"/>
      <c r="MEE68" s="142"/>
      <c r="MEF68" s="142"/>
      <c r="MEG68" s="142"/>
      <c r="MEH68" s="142"/>
      <c r="MEI68" s="142"/>
      <c r="MEJ68" s="142"/>
      <c r="MEK68" s="142"/>
      <c r="MEL68" s="142"/>
      <c r="MEM68" s="142"/>
      <c r="MEN68" s="142"/>
      <c r="MEO68" s="142"/>
      <c r="MEP68" s="142"/>
      <c r="MEQ68" s="142"/>
      <c r="MER68" s="142"/>
      <c r="MES68" s="142"/>
      <c r="MET68" s="142"/>
      <c r="MEU68" s="142"/>
      <c r="MEV68" s="142"/>
      <c r="MEW68" s="142"/>
      <c r="MEX68" s="142"/>
      <c r="MEY68" s="142"/>
      <c r="MEZ68" s="142"/>
      <c r="MFA68" s="142"/>
      <c r="MFB68" s="142"/>
      <c r="MFC68" s="142"/>
      <c r="MFD68" s="142"/>
      <c r="MFE68" s="142"/>
      <c r="MFF68" s="142"/>
      <c r="MFG68" s="142"/>
      <c r="MFH68" s="142"/>
      <c r="MFI68" s="142"/>
      <c r="MFJ68" s="142"/>
      <c r="MFK68" s="142"/>
      <c r="MFL68" s="142"/>
      <c r="MFM68" s="142"/>
      <c r="MFN68" s="142"/>
      <c r="MFO68" s="142"/>
      <c r="MFP68" s="142"/>
      <c r="MFQ68" s="142"/>
      <c r="MFR68" s="142"/>
      <c r="MFS68" s="142"/>
      <c r="MFT68" s="142"/>
      <c r="MFU68" s="142"/>
      <c r="MFV68" s="142"/>
      <c r="MFW68" s="142"/>
      <c r="MFX68" s="142"/>
      <c r="MFY68" s="142"/>
      <c r="MFZ68" s="142"/>
      <c r="MGA68" s="142"/>
      <c r="MGB68" s="142"/>
      <c r="MGC68" s="142"/>
      <c r="MGD68" s="142"/>
      <c r="MGE68" s="142"/>
      <c r="MGF68" s="142"/>
      <c r="MGG68" s="142"/>
      <c r="MGH68" s="142"/>
      <c r="MGI68" s="142"/>
      <c r="MGJ68" s="142"/>
      <c r="MGK68" s="142"/>
      <c r="MGL68" s="142"/>
      <c r="MGM68" s="142"/>
      <c r="MGN68" s="142"/>
      <c r="MGO68" s="142"/>
      <c r="MGP68" s="142"/>
      <c r="MGQ68" s="142"/>
      <c r="MGR68" s="142"/>
      <c r="MGS68" s="142"/>
      <c r="MGT68" s="142"/>
      <c r="MGU68" s="142"/>
      <c r="MGV68" s="142"/>
      <c r="MGW68" s="142"/>
      <c r="MGX68" s="142"/>
      <c r="MGY68" s="142"/>
      <c r="MGZ68" s="142"/>
      <c r="MHA68" s="142"/>
      <c r="MHB68" s="142"/>
      <c r="MHC68" s="142"/>
      <c r="MHD68" s="142"/>
      <c r="MHE68" s="142"/>
      <c r="MHF68" s="142"/>
      <c r="MHG68" s="142"/>
      <c r="MHH68" s="142"/>
      <c r="MHI68" s="142"/>
      <c r="MHJ68" s="142"/>
      <c r="MHK68" s="142"/>
      <c r="MHL68" s="142"/>
      <c r="MHM68" s="142"/>
      <c r="MHN68" s="142"/>
      <c r="MHO68" s="142"/>
      <c r="MHP68" s="142"/>
      <c r="MHQ68" s="142"/>
      <c r="MHR68" s="142"/>
      <c r="MHS68" s="142"/>
      <c r="MHT68" s="142"/>
      <c r="MHU68" s="142"/>
      <c r="MHV68" s="142"/>
      <c r="MHW68" s="142"/>
      <c r="MHX68" s="142"/>
      <c r="MHY68" s="142"/>
      <c r="MHZ68" s="142"/>
      <c r="MIA68" s="142"/>
      <c r="MIB68" s="142"/>
      <c r="MIC68" s="142"/>
      <c r="MID68" s="142"/>
      <c r="MIE68" s="142"/>
      <c r="MIF68" s="142"/>
      <c r="MIG68" s="142"/>
      <c r="MIH68" s="142"/>
      <c r="MII68" s="142"/>
      <c r="MIJ68" s="142"/>
      <c r="MIK68" s="142"/>
      <c r="MIL68" s="142"/>
      <c r="MIM68" s="142"/>
      <c r="MIN68" s="142"/>
      <c r="MIO68" s="142"/>
      <c r="MIP68" s="142"/>
      <c r="MIQ68" s="142"/>
      <c r="MIR68" s="142"/>
      <c r="MIS68" s="142"/>
      <c r="MIT68" s="142"/>
      <c r="MIU68" s="142"/>
      <c r="MIV68" s="142"/>
      <c r="MIW68" s="142"/>
      <c r="MIX68" s="142"/>
      <c r="MIY68" s="142"/>
      <c r="MIZ68" s="142"/>
      <c r="MJA68" s="142"/>
      <c r="MJB68" s="142"/>
      <c r="MJC68" s="142"/>
      <c r="MJD68" s="142"/>
      <c r="MJE68" s="142"/>
      <c r="MJF68" s="142"/>
      <c r="MJG68" s="142"/>
      <c r="MJH68" s="142"/>
      <c r="MJI68" s="142"/>
      <c r="MJJ68" s="142"/>
      <c r="MJK68" s="142"/>
      <c r="MJL68" s="142"/>
      <c r="MJM68" s="142"/>
      <c r="MJN68" s="142"/>
      <c r="MJO68" s="142"/>
      <c r="MJP68" s="142"/>
      <c r="MJQ68" s="142"/>
      <c r="MJR68" s="142"/>
      <c r="MJS68" s="142"/>
      <c r="MJT68" s="142"/>
      <c r="MJU68" s="142"/>
      <c r="MJV68" s="142"/>
      <c r="MJW68" s="142"/>
      <c r="MJX68" s="142"/>
      <c r="MJY68" s="142"/>
      <c r="MJZ68" s="142"/>
      <c r="MKA68" s="142"/>
      <c r="MKB68" s="142"/>
      <c r="MKC68" s="142"/>
      <c r="MKD68" s="142"/>
      <c r="MKE68" s="142"/>
      <c r="MKF68" s="142"/>
      <c r="MKG68" s="142"/>
      <c r="MKH68" s="142"/>
      <c r="MKI68" s="142"/>
      <c r="MKJ68" s="142"/>
      <c r="MKK68" s="142"/>
      <c r="MKL68" s="142"/>
      <c r="MKM68" s="142"/>
      <c r="MKN68" s="142"/>
      <c r="MKO68" s="142"/>
      <c r="MKP68" s="142"/>
      <c r="MKQ68" s="142"/>
      <c r="MKR68" s="142"/>
      <c r="MKS68" s="142"/>
      <c r="MKT68" s="142"/>
      <c r="MKU68" s="142"/>
      <c r="MKV68" s="142"/>
      <c r="MKW68" s="142"/>
      <c r="MKX68" s="142"/>
      <c r="MKY68" s="142"/>
      <c r="MKZ68" s="142"/>
      <c r="MLA68" s="142"/>
      <c r="MLB68" s="142"/>
      <c r="MLC68" s="142"/>
      <c r="MLD68" s="142"/>
      <c r="MLE68" s="142"/>
      <c r="MLF68" s="142"/>
      <c r="MLG68" s="142"/>
      <c r="MLH68" s="142"/>
      <c r="MLI68" s="142"/>
      <c r="MLJ68" s="142"/>
      <c r="MLK68" s="142"/>
      <c r="MLL68" s="142"/>
      <c r="MLM68" s="142"/>
      <c r="MLN68" s="142"/>
      <c r="MLO68" s="142"/>
      <c r="MLP68" s="142"/>
      <c r="MLQ68" s="142"/>
      <c r="MLR68" s="142"/>
      <c r="MLS68" s="142"/>
      <c r="MLT68" s="142"/>
      <c r="MLU68" s="142"/>
      <c r="MLV68" s="142"/>
      <c r="MLW68" s="142"/>
      <c r="MLX68" s="142"/>
      <c r="MLY68" s="142"/>
      <c r="MLZ68" s="142"/>
      <c r="MMA68" s="142"/>
      <c r="MMB68" s="142"/>
      <c r="MMC68" s="142"/>
      <c r="MMD68" s="142"/>
      <c r="MME68" s="142"/>
      <c r="MMF68" s="142"/>
      <c r="MMG68" s="142"/>
      <c r="MMH68" s="142"/>
      <c r="MMI68" s="142"/>
      <c r="MMJ68" s="142"/>
      <c r="MMK68" s="142"/>
      <c r="MML68" s="142"/>
      <c r="MMM68" s="142"/>
      <c r="MMN68" s="142"/>
      <c r="MMO68" s="142"/>
      <c r="MMP68" s="142"/>
      <c r="MMQ68" s="142"/>
      <c r="MMR68" s="142"/>
      <c r="MMS68" s="142"/>
      <c r="MMT68" s="142"/>
      <c r="MMU68" s="142"/>
      <c r="MMV68" s="142"/>
      <c r="MMW68" s="142"/>
      <c r="MMX68" s="142"/>
      <c r="MMY68" s="142"/>
      <c r="MMZ68" s="142"/>
      <c r="MNA68" s="142"/>
      <c r="MNB68" s="142"/>
      <c r="MNC68" s="142"/>
      <c r="MND68" s="142"/>
      <c r="MNE68" s="142"/>
      <c r="MNF68" s="142"/>
      <c r="MNG68" s="142"/>
      <c r="MNH68" s="142"/>
      <c r="MNI68" s="142"/>
      <c r="MNJ68" s="142"/>
      <c r="MNK68" s="142"/>
      <c r="MNL68" s="142"/>
      <c r="MNM68" s="142"/>
      <c r="MNN68" s="142"/>
      <c r="MNO68" s="142"/>
      <c r="MNP68" s="142"/>
      <c r="MNQ68" s="142"/>
      <c r="MNR68" s="142"/>
      <c r="MNS68" s="142"/>
      <c r="MNT68" s="142"/>
      <c r="MNU68" s="142"/>
      <c r="MNV68" s="142"/>
      <c r="MNW68" s="142"/>
      <c r="MNX68" s="142"/>
      <c r="MNY68" s="142"/>
      <c r="MNZ68" s="142"/>
      <c r="MOA68" s="142"/>
      <c r="MOB68" s="142"/>
      <c r="MOC68" s="142"/>
      <c r="MOD68" s="142"/>
      <c r="MOE68" s="142"/>
      <c r="MOF68" s="142"/>
      <c r="MOG68" s="142"/>
      <c r="MOH68" s="142"/>
      <c r="MOI68" s="142"/>
      <c r="MOJ68" s="142"/>
      <c r="MOK68" s="142"/>
      <c r="MOL68" s="142"/>
      <c r="MOM68" s="142"/>
      <c r="MON68" s="142"/>
      <c r="MOO68" s="142"/>
      <c r="MOP68" s="142"/>
      <c r="MOQ68" s="142"/>
      <c r="MOR68" s="142"/>
      <c r="MOS68" s="142"/>
      <c r="MOT68" s="142"/>
      <c r="MOU68" s="142"/>
      <c r="MOV68" s="142"/>
      <c r="MOW68" s="142"/>
      <c r="MOX68" s="142"/>
      <c r="MOY68" s="142"/>
      <c r="MOZ68" s="142"/>
      <c r="MPA68" s="142"/>
      <c r="MPB68" s="142"/>
      <c r="MPC68" s="142"/>
      <c r="MPD68" s="142"/>
      <c r="MPE68" s="142"/>
      <c r="MPF68" s="142"/>
      <c r="MPG68" s="142"/>
      <c r="MPH68" s="142"/>
      <c r="MPI68" s="142"/>
      <c r="MPJ68" s="142"/>
      <c r="MPK68" s="142"/>
      <c r="MPL68" s="142"/>
      <c r="MPM68" s="142"/>
      <c r="MPN68" s="142"/>
      <c r="MPO68" s="142"/>
      <c r="MPP68" s="142"/>
      <c r="MPQ68" s="142"/>
      <c r="MPR68" s="142"/>
      <c r="MPS68" s="142"/>
      <c r="MPT68" s="142"/>
      <c r="MPU68" s="142"/>
      <c r="MPV68" s="142"/>
      <c r="MPW68" s="142"/>
      <c r="MPX68" s="142"/>
      <c r="MPY68" s="142"/>
      <c r="MPZ68" s="142"/>
      <c r="MQA68" s="142"/>
      <c r="MQB68" s="142"/>
      <c r="MQC68" s="142"/>
      <c r="MQD68" s="142"/>
      <c r="MQE68" s="142"/>
      <c r="MQF68" s="142"/>
      <c r="MQG68" s="142"/>
      <c r="MQH68" s="142"/>
      <c r="MQI68" s="142"/>
      <c r="MQJ68" s="142"/>
      <c r="MQK68" s="142"/>
      <c r="MQL68" s="142"/>
      <c r="MQM68" s="142"/>
      <c r="MQN68" s="142"/>
      <c r="MQO68" s="142"/>
      <c r="MQP68" s="142"/>
      <c r="MQQ68" s="142"/>
      <c r="MQR68" s="142"/>
      <c r="MQS68" s="142"/>
      <c r="MQT68" s="142"/>
      <c r="MQU68" s="142"/>
      <c r="MQV68" s="142"/>
      <c r="MQW68" s="142"/>
      <c r="MQX68" s="142"/>
      <c r="MQY68" s="142"/>
      <c r="MQZ68" s="142"/>
      <c r="MRA68" s="142"/>
      <c r="MRB68" s="142"/>
      <c r="MRC68" s="142"/>
      <c r="MRD68" s="142"/>
      <c r="MRE68" s="142"/>
      <c r="MRF68" s="142"/>
      <c r="MRG68" s="142"/>
      <c r="MRH68" s="142"/>
      <c r="MRI68" s="142"/>
      <c r="MRJ68" s="142"/>
      <c r="MRK68" s="142"/>
      <c r="MRL68" s="142"/>
      <c r="MRM68" s="142"/>
      <c r="MRN68" s="142"/>
      <c r="MRO68" s="142"/>
      <c r="MRP68" s="142"/>
      <c r="MRQ68" s="142"/>
      <c r="MRR68" s="142"/>
      <c r="MRS68" s="142"/>
      <c r="MRT68" s="142"/>
      <c r="MRU68" s="142"/>
      <c r="MRV68" s="142"/>
      <c r="MRW68" s="142"/>
      <c r="MRX68" s="142"/>
      <c r="MRY68" s="142"/>
      <c r="MRZ68" s="142"/>
      <c r="MSA68" s="142"/>
      <c r="MSB68" s="142"/>
      <c r="MSC68" s="142"/>
      <c r="MSD68" s="142"/>
      <c r="MSE68" s="142"/>
      <c r="MSF68" s="142"/>
      <c r="MSG68" s="142"/>
      <c r="MSH68" s="142"/>
      <c r="MSI68" s="142"/>
      <c r="MSJ68" s="142"/>
      <c r="MSK68" s="142"/>
      <c r="MSL68" s="142"/>
      <c r="MSM68" s="142"/>
      <c r="MSN68" s="142"/>
      <c r="MSO68" s="142"/>
      <c r="MSP68" s="142"/>
      <c r="MSQ68" s="142"/>
      <c r="MSR68" s="142"/>
      <c r="MSS68" s="142"/>
      <c r="MST68" s="142"/>
      <c r="MSU68" s="142"/>
      <c r="MSV68" s="142"/>
      <c r="MSW68" s="142"/>
      <c r="MSX68" s="142"/>
      <c r="MSY68" s="142"/>
      <c r="MSZ68" s="142"/>
      <c r="MTA68" s="142"/>
      <c r="MTB68" s="142"/>
      <c r="MTC68" s="142"/>
      <c r="MTD68" s="142"/>
      <c r="MTE68" s="142"/>
      <c r="MTF68" s="142"/>
      <c r="MTG68" s="142"/>
      <c r="MTH68" s="142"/>
      <c r="MTI68" s="142"/>
      <c r="MTJ68" s="142"/>
      <c r="MTK68" s="142"/>
      <c r="MTL68" s="142"/>
      <c r="MTM68" s="142"/>
      <c r="MTN68" s="142"/>
      <c r="MTO68" s="142"/>
      <c r="MTP68" s="142"/>
      <c r="MTQ68" s="142"/>
      <c r="MTR68" s="142"/>
      <c r="MTS68" s="142"/>
      <c r="MTT68" s="142"/>
      <c r="MTU68" s="142"/>
      <c r="MTV68" s="142"/>
      <c r="MTW68" s="142"/>
      <c r="MTX68" s="142"/>
      <c r="MTY68" s="142"/>
      <c r="MTZ68" s="142"/>
      <c r="MUA68" s="142"/>
      <c r="MUB68" s="142"/>
      <c r="MUC68" s="142"/>
      <c r="MUD68" s="142"/>
      <c r="MUE68" s="142"/>
      <c r="MUF68" s="142"/>
      <c r="MUG68" s="142"/>
      <c r="MUH68" s="142"/>
      <c r="MUI68" s="142"/>
      <c r="MUJ68" s="142"/>
      <c r="MUK68" s="142"/>
      <c r="MUL68" s="142"/>
      <c r="MUM68" s="142"/>
      <c r="MUN68" s="142"/>
      <c r="MUO68" s="142"/>
      <c r="MUP68" s="142"/>
      <c r="MUQ68" s="142"/>
      <c r="MUR68" s="142"/>
      <c r="MUS68" s="142"/>
      <c r="MUT68" s="142"/>
      <c r="MUU68" s="142"/>
      <c r="MUV68" s="142"/>
      <c r="MUW68" s="142"/>
      <c r="MUX68" s="142"/>
      <c r="MUY68" s="142"/>
      <c r="MUZ68" s="142"/>
      <c r="MVA68" s="142"/>
      <c r="MVB68" s="142"/>
      <c r="MVC68" s="142"/>
      <c r="MVD68" s="142"/>
      <c r="MVE68" s="142"/>
      <c r="MVF68" s="142"/>
      <c r="MVG68" s="142"/>
      <c r="MVH68" s="142"/>
      <c r="MVI68" s="142"/>
      <c r="MVJ68" s="142"/>
      <c r="MVK68" s="142"/>
      <c r="MVL68" s="142"/>
      <c r="MVM68" s="142"/>
      <c r="MVN68" s="142"/>
      <c r="MVO68" s="142"/>
      <c r="MVP68" s="142"/>
      <c r="MVQ68" s="142"/>
      <c r="MVR68" s="142"/>
      <c r="MVS68" s="142"/>
      <c r="MVT68" s="142"/>
      <c r="MVU68" s="142"/>
      <c r="MVV68" s="142"/>
      <c r="MVW68" s="142"/>
      <c r="MVX68" s="142"/>
      <c r="MVY68" s="142"/>
      <c r="MVZ68" s="142"/>
      <c r="MWA68" s="142"/>
      <c r="MWB68" s="142"/>
      <c r="MWC68" s="142"/>
      <c r="MWD68" s="142"/>
      <c r="MWE68" s="142"/>
      <c r="MWF68" s="142"/>
      <c r="MWG68" s="142"/>
      <c r="MWH68" s="142"/>
      <c r="MWI68" s="142"/>
      <c r="MWJ68" s="142"/>
      <c r="MWK68" s="142"/>
      <c r="MWL68" s="142"/>
      <c r="MWM68" s="142"/>
      <c r="MWN68" s="142"/>
      <c r="MWO68" s="142"/>
      <c r="MWP68" s="142"/>
      <c r="MWQ68" s="142"/>
      <c r="MWR68" s="142"/>
      <c r="MWS68" s="142"/>
      <c r="MWT68" s="142"/>
      <c r="MWU68" s="142"/>
      <c r="MWV68" s="142"/>
      <c r="MWW68" s="142"/>
      <c r="MWX68" s="142"/>
      <c r="MWY68" s="142"/>
      <c r="MWZ68" s="142"/>
      <c r="MXA68" s="142"/>
      <c r="MXB68" s="142"/>
      <c r="MXC68" s="142"/>
      <c r="MXD68" s="142"/>
      <c r="MXE68" s="142"/>
      <c r="MXF68" s="142"/>
      <c r="MXG68" s="142"/>
      <c r="MXH68" s="142"/>
      <c r="MXI68" s="142"/>
      <c r="MXJ68" s="142"/>
      <c r="MXK68" s="142"/>
      <c r="MXL68" s="142"/>
      <c r="MXM68" s="142"/>
      <c r="MXN68" s="142"/>
      <c r="MXO68" s="142"/>
      <c r="MXP68" s="142"/>
      <c r="MXQ68" s="142"/>
      <c r="MXR68" s="142"/>
      <c r="MXS68" s="142"/>
      <c r="MXT68" s="142"/>
      <c r="MXU68" s="142"/>
      <c r="MXV68" s="142"/>
      <c r="MXW68" s="142"/>
      <c r="MXX68" s="142"/>
      <c r="MXY68" s="142"/>
      <c r="MXZ68" s="142"/>
      <c r="MYA68" s="142"/>
      <c r="MYB68" s="142"/>
      <c r="MYC68" s="142"/>
      <c r="MYD68" s="142"/>
      <c r="MYE68" s="142"/>
      <c r="MYF68" s="142"/>
      <c r="MYG68" s="142"/>
      <c r="MYH68" s="142"/>
      <c r="MYI68" s="142"/>
      <c r="MYJ68" s="142"/>
      <c r="MYK68" s="142"/>
      <c r="MYL68" s="142"/>
      <c r="MYM68" s="142"/>
      <c r="MYN68" s="142"/>
      <c r="MYO68" s="142"/>
      <c r="MYP68" s="142"/>
      <c r="MYQ68" s="142"/>
      <c r="MYR68" s="142"/>
      <c r="MYS68" s="142"/>
      <c r="MYT68" s="142"/>
      <c r="MYU68" s="142"/>
      <c r="MYV68" s="142"/>
      <c r="MYW68" s="142"/>
      <c r="MYX68" s="142"/>
      <c r="MYY68" s="142"/>
      <c r="MYZ68" s="142"/>
      <c r="MZA68" s="142"/>
      <c r="MZB68" s="142"/>
      <c r="MZC68" s="142"/>
      <c r="MZD68" s="142"/>
      <c r="MZE68" s="142"/>
      <c r="MZF68" s="142"/>
      <c r="MZG68" s="142"/>
      <c r="MZH68" s="142"/>
      <c r="MZI68" s="142"/>
      <c r="MZJ68" s="142"/>
      <c r="MZK68" s="142"/>
      <c r="MZL68" s="142"/>
      <c r="MZM68" s="142"/>
      <c r="MZN68" s="142"/>
      <c r="MZO68" s="142"/>
      <c r="MZP68" s="142"/>
      <c r="MZQ68" s="142"/>
      <c r="MZR68" s="142"/>
      <c r="MZS68" s="142"/>
      <c r="MZT68" s="142"/>
      <c r="MZU68" s="142"/>
      <c r="MZV68" s="142"/>
      <c r="MZW68" s="142"/>
      <c r="MZX68" s="142"/>
      <c r="MZY68" s="142"/>
      <c r="MZZ68" s="142"/>
      <c r="NAA68" s="142"/>
      <c r="NAB68" s="142"/>
      <c r="NAC68" s="142"/>
      <c r="NAD68" s="142"/>
      <c r="NAE68" s="142"/>
      <c r="NAF68" s="142"/>
      <c r="NAG68" s="142"/>
      <c r="NAH68" s="142"/>
      <c r="NAI68" s="142"/>
      <c r="NAJ68" s="142"/>
      <c r="NAK68" s="142"/>
      <c r="NAL68" s="142"/>
      <c r="NAM68" s="142"/>
      <c r="NAN68" s="142"/>
      <c r="NAO68" s="142"/>
      <c r="NAP68" s="142"/>
      <c r="NAQ68" s="142"/>
      <c r="NAR68" s="142"/>
      <c r="NAS68" s="142"/>
      <c r="NAT68" s="142"/>
      <c r="NAU68" s="142"/>
      <c r="NAV68" s="142"/>
      <c r="NAW68" s="142"/>
      <c r="NAX68" s="142"/>
      <c r="NAY68" s="142"/>
      <c r="NAZ68" s="142"/>
      <c r="NBA68" s="142"/>
      <c r="NBB68" s="142"/>
      <c r="NBC68" s="142"/>
      <c r="NBD68" s="142"/>
      <c r="NBE68" s="142"/>
      <c r="NBF68" s="142"/>
      <c r="NBG68" s="142"/>
      <c r="NBH68" s="142"/>
      <c r="NBI68" s="142"/>
      <c r="NBJ68" s="142"/>
      <c r="NBK68" s="142"/>
      <c r="NBL68" s="142"/>
      <c r="NBM68" s="142"/>
      <c r="NBN68" s="142"/>
      <c r="NBO68" s="142"/>
      <c r="NBP68" s="142"/>
      <c r="NBQ68" s="142"/>
      <c r="NBR68" s="142"/>
      <c r="NBS68" s="142"/>
      <c r="NBT68" s="142"/>
      <c r="NBU68" s="142"/>
      <c r="NBV68" s="142"/>
      <c r="NBW68" s="142"/>
      <c r="NBX68" s="142"/>
      <c r="NBY68" s="142"/>
      <c r="NBZ68" s="142"/>
      <c r="NCA68" s="142"/>
      <c r="NCB68" s="142"/>
      <c r="NCC68" s="142"/>
      <c r="NCD68" s="142"/>
      <c r="NCE68" s="142"/>
      <c r="NCF68" s="142"/>
      <c r="NCG68" s="142"/>
      <c r="NCH68" s="142"/>
      <c r="NCI68" s="142"/>
      <c r="NCJ68" s="142"/>
      <c r="NCK68" s="142"/>
      <c r="NCL68" s="142"/>
      <c r="NCM68" s="142"/>
      <c r="NCN68" s="142"/>
      <c r="NCO68" s="142"/>
      <c r="NCP68" s="142"/>
      <c r="NCQ68" s="142"/>
      <c r="NCR68" s="142"/>
      <c r="NCS68" s="142"/>
      <c r="NCT68" s="142"/>
      <c r="NCU68" s="142"/>
      <c r="NCV68" s="142"/>
      <c r="NCW68" s="142"/>
      <c r="NCX68" s="142"/>
      <c r="NCY68" s="142"/>
      <c r="NCZ68" s="142"/>
      <c r="NDA68" s="142"/>
      <c r="NDB68" s="142"/>
      <c r="NDC68" s="142"/>
      <c r="NDD68" s="142"/>
      <c r="NDE68" s="142"/>
      <c r="NDF68" s="142"/>
      <c r="NDG68" s="142"/>
      <c r="NDH68" s="142"/>
      <c r="NDI68" s="142"/>
      <c r="NDJ68" s="142"/>
      <c r="NDK68" s="142"/>
      <c r="NDL68" s="142"/>
      <c r="NDM68" s="142"/>
      <c r="NDN68" s="142"/>
      <c r="NDO68" s="142"/>
      <c r="NDP68" s="142"/>
      <c r="NDQ68" s="142"/>
      <c r="NDR68" s="142"/>
      <c r="NDS68" s="142"/>
      <c r="NDT68" s="142"/>
      <c r="NDU68" s="142"/>
      <c r="NDV68" s="142"/>
      <c r="NDW68" s="142"/>
      <c r="NDX68" s="142"/>
      <c r="NDY68" s="142"/>
      <c r="NDZ68" s="142"/>
      <c r="NEA68" s="142"/>
      <c r="NEB68" s="142"/>
      <c r="NEC68" s="142"/>
      <c r="NED68" s="142"/>
      <c r="NEE68" s="142"/>
      <c r="NEF68" s="142"/>
      <c r="NEG68" s="142"/>
      <c r="NEH68" s="142"/>
      <c r="NEI68" s="142"/>
      <c r="NEJ68" s="142"/>
      <c r="NEK68" s="142"/>
      <c r="NEL68" s="142"/>
      <c r="NEM68" s="142"/>
      <c r="NEN68" s="142"/>
      <c r="NEO68" s="142"/>
      <c r="NEP68" s="142"/>
      <c r="NEQ68" s="142"/>
      <c r="NER68" s="142"/>
      <c r="NES68" s="142"/>
      <c r="NET68" s="142"/>
      <c r="NEU68" s="142"/>
      <c r="NEV68" s="142"/>
      <c r="NEW68" s="142"/>
      <c r="NEX68" s="142"/>
      <c r="NEY68" s="142"/>
      <c r="NEZ68" s="142"/>
      <c r="NFA68" s="142"/>
      <c r="NFB68" s="142"/>
      <c r="NFC68" s="142"/>
      <c r="NFD68" s="142"/>
      <c r="NFE68" s="142"/>
      <c r="NFF68" s="142"/>
      <c r="NFG68" s="142"/>
      <c r="NFH68" s="142"/>
      <c r="NFI68" s="142"/>
      <c r="NFJ68" s="142"/>
      <c r="NFK68" s="142"/>
      <c r="NFL68" s="142"/>
      <c r="NFM68" s="142"/>
      <c r="NFN68" s="142"/>
      <c r="NFO68" s="142"/>
      <c r="NFP68" s="142"/>
      <c r="NFQ68" s="142"/>
      <c r="NFR68" s="142"/>
      <c r="NFS68" s="142"/>
      <c r="NFT68" s="142"/>
      <c r="NFU68" s="142"/>
      <c r="NFV68" s="142"/>
      <c r="NFW68" s="142"/>
      <c r="NFX68" s="142"/>
      <c r="NFY68" s="142"/>
      <c r="NFZ68" s="142"/>
      <c r="NGA68" s="142"/>
      <c r="NGB68" s="142"/>
      <c r="NGC68" s="142"/>
      <c r="NGD68" s="142"/>
      <c r="NGE68" s="142"/>
      <c r="NGF68" s="142"/>
      <c r="NGG68" s="142"/>
      <c r="NGH68" s="142"/>
      <c r="NGI68" s="142"/>
      <c r="NGJ68" s="142"/>
      <c r="NGK68" s="142"/>
      <c r="NGL68" s="142"/>
      <c r="NGM68" s="142"/>
      <c r="NGN68" s="142"/>
      <c r="NGO68" s="142"/>
      <c r="NGP68" s="142"/>
      <c r="NGQ68" s="142"/>
      <c r="NGR68" s="142"/>
      <c r="NGS68" s="142"/>
      <c r="NGT68" s="142"/>
      <c r="NGU68" s="142"/>
      <c r="NGV68" s="142"/>
      <c r="NGW68" s="142"/>
      <c r="NGX68" s="142"/>
      <c r="NGY68" s="142"/>
      <c r="NGZ68" s="142"/>
      <c r="NHA68" s="142"/>
      <c r="NHB68" s="142"/>
      <c r="NHC68" s="142"/>
      <c r="NHD68" s="142"/>
      <c r="NHE68" s="142"/>
      <c r="NHF68" s="142"/>
      <c r="NHG68" s="142"/>
      <c r="NHH68" s="142"/>
      <c r="NHI68" s="142"/>
      <c r="NHJ68" s="142"/>
      <c r="NHK68" s="142"/>
      <c r="NHL68" s="142"/>
      <c r="NHM68" s="142"/>
      <c r="NHN68" s="142"/>
      <c r="NHO68" s="142"/>
      <c r="NHP68" s="142"/>
      <c r="NHQ68" s="142"/>
      <c r="NHR68" s="142"/>
      <c r="NHS68" s="142"/>
      <c r="NHT68" s="142"/>
      <c r="NHU68" s="142"/>
      <c r="NHV68" s="142"/>
      <c r="NHW68" s="142"/>
      <c r="NHX68" s="142"/>
      <c r="NHY68" s="142"/>
      <c r="NHZ68" s="142"/>
      <c r="NIA68" s="142"/>
      <c r="NIB68" s="142"/>
      <c r="NIC68" s="142"/>
      <c r="NID68" s="142"/>
      <c r="NIE68" s="142"/>
      <c r="NIF68" s="142"/>
      <c r="NIG68" s="142"/>
      <c r="NIH68" s="142"/>
      <c r="NII68" s="142"/>
      <c r="NIJ68" s="142"/>
      <c r="NIK68" s="142"/>
      <c r="NIL68" s="142"/>
      <c r="NIM68" s="142"/>
      <c r="NIN68" s="142"/>
      <c r="NIO68" s="142"/>
      <c r="NIP68" s="142"/>
      <c r="NIQ68" s="142"/>
      <c r="NIR68" s="142"/>
      <c r="NIS68" s="142"/>
      <c r="NIT68" s="142"/>
      <c r="NIU68" s="142"/>
      <c r="NIV68" s="142"/>
      <c r="NIW68" s="142"/>
      <c r="NIX68" s="142"/>
      <c r="NIY68" s="142"/>
      <c r="NIZ68" s="142"/>
      <c r="NJA68" s="142"/>
      <c r="NJB68" s="142"/>
      <c r="NJC68" s="142"/>
      <c r="NJD68" s="142"/>
      <c r="NJE68" s="142"/>
      <c r="NJF68" s="142"/>
      <c r="NJG68" s="142"/>
      <c r="NJH68" s="142"/>
      <c r="NJI68" s="142"/>
      <c r="NJJ68" s="142"/>
      <c r="NJK68" s="142"/>
      <c r="NJL68" s="142"/>
      <c r="NJM68" s="142"/>
      <c r="NJN68" s="142"/>
      <c r="NJO68" s="142"/>
      <c r="NJP68" s="142"/>
      <c r="NJQ68" s="142"/>
      <c r="NJR68" s="142"/>
      <c r="NJS68" s="142"/>
      <c r="NJT68" s="142"/>
      <c r="NJU68" s="142"/>
      <c r="NJV68" s="142"/>
      <c r="NJW68" s="142"/>
      <c r="NJX68" s="142"/>
      <c r="NJY68" s="142"/>
      <c r="NJZ68" s="142"/>
      <c r="NKA68" s="142"/>
      <c r="NKB68" s="142"/>
      <c r="NKC68" s="142"/>
      <c r="NKD68" s="142"/>
      <c r="NKE68" s="142"/>
      <c r="NKF68" s="142"/>
      <c r="NKG68" s="142"/>
      <c r="NKH68" s="142"/>
      <c r="NKI68" s="142"/>
      <c r="NKJ68" s="142"/>
      <c r="NKK68" s="142"/>
      <c r="NKL68" s="142"/>
      <c r="NKM68" s="142"/>
      <c r="NKN68" s="142"/>
      <c r="NKO68" s="142"/>
      <c r="NKP68" s="142"/>
      <c r="NKQ68" s="142"/>
      <c r="NKR68" s="142"/>
      <c r="NKS68" s="142"/>
      <c r="NKT68" s="142"/>
      <c r="NKU68" s="142"/>
      <c r="NKV68" s="142"/>
      <c r="NKW68" s="142"/>
      <c r="NKX68" s="142"/>
      <c r="NKY68" s="142"/>
      <c r="NKZ68" s="142"/>
      <c r="NLA68" s="142"/>
      <c r="NLB68" s="142"/>
      <c r="NLC68" s="142"/>
      <c r="NLD68" s="142"/>
      <c r="NLE68" s="142"/>
      <c r="NLF68" s="142"/>
      <c r="NLG68" s="142"/>
      <c r="NLH68" s="142"/>
      <c r="NLI68" s="142"/>
      <c r="NLJ68" s="142"/>
      <c r="NLK68" s="142"/>
      <c r="NLL68" s="142"/>
      <c r="NLM68" s="142"/>
      <c r="NLN68" s="142"/>
      <c r="NLO68" s="142"/>
      <c r="NLP68" s="142"/>
      <c r="NLQ68" s="142"/>
      <c r="NLR68" s="142"/>
      <c r="NLS68" s="142"/>
      <c r="NLT68" s="142"/>
      <c r="NLU68" s="142"/>
      <c r="NLV68" s="142"/>
      <c r="NLW68" s="142"/>
      <c r="NLX68" s="142"/>
      <c r="NLY68" s="142"/>
      <c r="NLZ68" s="142"/>
      <c r="NMA68" s="142"/>
      <c r="NMB68" s="142"/>
      <c r="NMC68" s="142"/>
      <c r="NMD68" s="142"/>
      <c r="NME68" s="142"/>
      <c r="NMF68" s="142"/>
      <c r="NMG68" s="142"/>
      <c r="NMH68" s="142"/>
      <c r="NMI68" s="142"/>
      <c r="NMJ68" s="142"/>
      <c r="NMK68" s="142"/>
      <c r="NML68" s="142"/>
      <c r="NMM68" s="142"/>
      <c r="NMN68" s="142"/>
      <c r="NMO68" s="142"/>
      <c r="NMP68" s="142"/>
      <c r="NMQ68" s="142"/>
      <c r="NMR68" s="142"/>
      <c r="NMS68" s="142"/>
      <c r="NMT68" s="142"/>
      <c r="NMU68" s="142"/>
      <c r="NMV68" s="142"/>
      <c r="NMW68" s="142"/>
      <c r="NMX68" s="142"/>
      <c r="NMY68" s="142"/>
      <c r="NMZ68" s="142"/>
      <c r="NNA68" s="142"/>
      <c r="NNB68" s="142"/>
      <c r="NNC68" s="142"/>
      <c r="NND68" s="142"/>
      <c r="NNE68" s="142"/>
      <c r="NNF68" s="142"/>
      <c r="NNG68" s="142"/>
      <c r="NNH68" s="142"/>
      <c r="NNI68" s="142"/>
      <c r="NNJ68" s="142"/>
      <c r="NNK68" s="142"/>
      <c r="NNL68" s="142"/>
      <c r="NNM68" s="142"/>
      <c r="NNN68" s="142"/>
      <c r="NNO68" s="142"/>
      <c r="NNP68" s="142"/>
      <c r="NNQ68" s="142"/>
      <c r="NNR68" s="142"/>
      <c r="NNS68" s="142"/>
      <c r="NNT68" s="142"/>
      <c r="NNU68" s="142"/>
      <c r="NNV68" s="142"/>
      <c r="NNW68" s="142"/>
      <c r="NNX68" s="142"/>
      <c r="NNY68" s="142"/>
      <c r="NNZ68" s="142"/>
      <c r="NOA68" s="142"/>
      <c r="NOB68" s="142"/>
      <c r="NOC68" s="142"/>
      <c r="NOD68" s="142"/>
      <c r="NOE68" s="142"/>
      <c r="NOF68" s="142"/>
      <c r="NOG68" s="142"/>
      <c r="NOH68" s="142"/>
      <c r="NOI68" s="142"/>
      <c r="NOJ68" s="142"/>
      <c r="NOK68" s="142"/>
      <c r="NOL68" s="142"/>
      <c r="NOM68" s="142"/>
      <c r="NON68" s="142"/>
      <c r="NOO68" s="142"/>
      <c r="NOP68" s="142"/>
      <c r="NOQ68" s="142"/>
      <c r="NOR68" s="142"/>
      <c r="NOS68" s="142"/>
      <c r="NOT68" s="142"/>
      <c r="NOU68" s="142"/>
      <c r="NOV68" s="142"/>
      <c r="NOW68" s="142"/>
      <c r="NOX68" s="142"/>
      <c r="NOY68" s="142"/>
      <c r="NOZ68" s="142"/>
      <c r="NPA68" s="142"/>
      <c r="NPB68" s="142"/>
      <c r="NPC68" s="142"/>
      <c r="NPD68" s="142"/>
      <c r="NPE68" s="142"/>
      <c r="NPF68" s="142"/>
      <c r="NPG68" s="142"/>
      <c r="NPH68" s="142"/>
      <c r="NPI68" s="142"/>
      <c r="NPJ68" s="142"/>
      <c r="NPK68" s="142"/>
      <c r="NPL68" s="142"/>
      <c r="NPM68" s="142"/>
      <c r="NPN68" s="142"/>
      <c r="NPO68" s="142"/>
      <c r="NPP68" s="142"/>
      <c r="NPQ68" s="142"/>
      <c r="NPR68" s="142"/>
      <c r="NPS68" s="142"/>
      <c r="NPT68" s="142"/>
      <c r="NPU68" s="142"/>
      <c r="NPV68" s="142"/>
      <c r="NPW68" s="142"/>
      <c r="NPX68" s="142"/>
      <c r="NPY68" s="142"/>
      <c r="NPZ68" s="142"/>
      <c r="NQA68" s="142"/>
      <c r="NQB68" s="142"/>
      <c r="NQC68" s="142"/>
      <c r="NQD68" s="142"/>
      <c r="NQE68" s="142"/>
      <c r="NQF68" s="142"/>
      <c r="NQG68" s="142"/>
      <c r="NQH68" s="142"/>
      <c r="NQI68" s="142"/>
      <c r="NQJ68" s="142"/>
      <c r="NQK68" s="142"/>
      <c r="NQL68" s="142"/>
      <c r="NQM68" s="142"/>
      <c r="NQN68" s="142"/>
      <c r="NQO68" s="142"/>
      <c r="NQP68" s="142"/>
      <c r="NQQ68" s="142"/>
      <c r="NQR68" s="142"/>
      <c r="NQS68" s="142"/>
      <c r="NQT68" s="142"/>
      <c r="NQU68" s="142"/>
      <c r="NQV68" s="142"/>
      <c r="NQW68" s="142"/>
      <c r="NQX68" s="142"/>
      <c r="NQY68" s="142"/>
      <c r="NQZ68" s="142"/>
      <c r="NRA68" s="142"/>
      <c r="NRB68" s="142"/>
      <c r="NRC68" s="142"/>
      <c r="NRD68" s="142"/>
      <c r="NRE68" s="142"/>
      <c r="NRF68" s="142"/>
      <c r="NRG68" s="142"/>
      <c r="NRH68" s="142"/>
      <c r="NRI68" s="142"/>
      <c r="NRJ68" s="142"/>
      <c r="NRK68" s="142"/>
      <c r="NRL68" s="142"/>
      <c r="NRM68" s="142"/>
      <c r="NRN68" s="142"/>
      <c r="NRO68" s="142"/>
      <c r="NRP68" s="142"/>
      <c r="NRQ68" s="142"/>
      <c r="NRR68" s="142"/>
      <c r="NRS68" s="142"/>
      <c r="NRT68" s="142"/>
      <c r="NRU68" s="142"/>
      <c r="NRV68" s="142"/>
      <c r="NRW68" s="142"/>
      <c r="NRX68" s="142"/>
      <c r="NRY68" s="142"/>
      <c r="NRZ68" s="142"/>
      <c r="NSA68" s="142"/>
      <c r="NSB68" s="142"/>
      <c r="NSC68" s="142"/>
      <c r="NSD68" s="142"/>
      <c r="NSE68" s="142"/>
      <c r="NSF68" s="142"/>
      <c r="NSG68" s="142"/>
      <c r="NSH68" s="142"/>
      <c r="NSI68" s="142"/>
      <c r="NSJ68" s="142"/>
      <c r="NSK68" s="142"/>
      <c r="NSL68" s="142"/>
      <c r="NSM68" s="142"/>
      <c r="NSN68" s="142"/>
      <c r="NSO68" s="142"/>
      <c r="NSP68" s="142"/>
      <c r="NSQ68" s="142"/>
      <c r="NSR68" s="142"/>
      <c r="NSS68" s="142"/>
      <c r="NST68" s="142"/>
      <c r="NSU68" s="142"/>
      <c r="NSV68" s="142"/>
      <c r="NSW68" s="142"/>
      <c r="NSX68" s="142"/>
      <c r="NSY68" s="142"/>
      <c r="NSZ68" s="142"/>
      <c r="NTA68" s="142"/>
      <c r="NTB68" s="142"/>
      <c r="NTC68" s="142"/>
      <c r="NTD68" s="142"/>
      <c r="NTE68" s="142"/>
      <c r="NTF68" s="142"/>
      <c r="NTG68" s="142"/>
      <c r="NTH68" s="142"/>
      <c r="NTI68" s="142"/>
      <c r="NTJ68" s="142"/>
      <c r="NTK68" s="142"/>
      <c r="NTL68" s="142"/>
      <c r="NTM68" s="142"/>
      <c r="NTN68" s="142"/>
      <c r="NTO68" s="142"/>
      <c r="NTP68" s="142"/>
      <c r="NTQ68" s="142"/>
      <c r="NTR68" s="142"/>
      <c r="NTS68" s="142"/>
      <c r="NTT68" s="142"/>
      <c r="NTU68" s="142"/>
      <c r="NTV68" s="142"/>
      <c r="NTW68" s="142"/>
      <c r="NTX68" s="142"/>
      <c r="NTY68" s="142"/>
      <c r="NTZ68" s="142"/>
      <c r="NUA68" s="142"/>
      <c r="NUB68" s="142"/>
      <c r="NUC68" s="142"/>
      <c r="NUD68" s="142"/>
      <c r="NUE68" s="142"/>
      <c r="NUF68" s="142"/>
      <c r="NUG68" s="142"/>
      <c r="NUH68" s="142"/>
      <c r="NUI68" s="142"/>
      <c r="NUJ68" s="142"/>
      <c r="NUK68" s="142"/>
      <c r="NUL68" s="142"/>
      <c r="NUM68" s="142"/>
      <c r="NUN68" s="142"/>
      <c r="NUO68" s="142"/>
      <c r="NUP68" s="142"/>
      <c r="NUQ68" s="142"/>
      <c r="NUR68" s="142"/>
      <c r="NUS68" s="142"/>
      <c r="NUT68" s="142"/>
      <c r="NUU68" s="142"/>
      <c r="NUV68" s="142"/>
      <c r="NUW68" s="142"/>
      <c r="NUX68" s="142"/>
      <c r="NUY68" s="142"/>
      <c r="NUZ68" s="142"/>
      <c r="NVA68" s="142"/>
      <c r="NVB68" s="142"/>
      <c r="NVC68" s="142"/>
      <c r="NVD68" s="142"/>
      <c r="NVE68" s="142"/>
      <c r="NVF68" s="142"/>
      <c r="NVG68" s="142"/>
      <c r="NVH68" s="142"/>
      <c r="NVI68" s="142"/>
      <c r="NVJ68" s="142"/>
      <c r="NVK68" s="142"/>
      <c r="NVL68" s="142"/>
      <c r="NVM68" s="142"/>
      <c r="NVN68" s="142"/>
      <c r="NVO68" s="142"/>
      <c r="NVP68" s="142"/>
      <c r="NVQ68" s="142"/>
      <c r="NVR68" s="142"/>
      <c r="NVS68" s="142"/>
      <c r="NVT68" s="142"/>
      <c r="NVU68" s="142"/>
      <c r="NVV68" s="142"/>
      <c r="NVW68" s="142"/>
      <c r="NVX68" s="142"/>
      <c r="NVY68" s="142"/>
      <c r="NVZ68" s="142"/>
      <c r="NWA68" s="142"/>
      <c r="NWB68" s="142"/>
      <c r="NWC68" s="142"/>
      <c r="NWD68" s="142"/>
      <c r="NWE68" s="142"/>
      <c r="NWF68" s="142"/>
      <c r="NWG68" s="142"/>
      <c r="NWH68" s="142"/>
      <c r="NWI68" s="142"/>
      <c r="NWJ68" s="142"/>
      <c r="NWK68" s="142"/>
      <c r="NWL68" s="142"/>
      <c r="NWM68" s="142"/>
      <c r="NWN68" s="142"/>
      <c r="NWO68" s="142"/>
      <c r="NWP68" s="142"/>
      <c r="NWQ68" s="142"/>
      <c r="NWR68" s="142"/>
      <c r="NWS68" s="142"/>
      <c r="NWT68" s="142"/>
      <c r="NWU68" s="142"/>
      <c r="NWV68" s="142"/>
      <c r="NWW68" s="142"/>
      <c r="NWX68" s="142"/>
      <c r="NWY68" s="142"/>
      <c r="NWZ68" s="142"/>
      <c r="NXA68" s="142"/>
      <c r="NXB68" s="142"/>
      <c r="NXC68" s="142"/>
      <c r="NXD68" s="142"/>
      <c r="NXE68" s="142"/>
      <c r="NXF68" s="142"/>
      <c r="NXG68" s="142"/>
      <c r="NXH68" s="142"/>
      <c r="NXI68" s="142"/>
      <c r="NXJ68" s="142"/>
      <c r="NXK68" s="142"/>
      <c r="NXL68" s="142"/>
      <c r="NXM68" s="142"/>
      <c r="NXN68" s="142"/>
      <c r="NXO68" s="142"/>
      <c r="NXP68" s="142"/>
      <c r="NXQ68" s="142"/>
      <c r="NXR68" s="142"/>
      <c r="NXS68" s="142"/>
      <c r="NXT68" s="142"/>
      <c r="NXU68" s="142"/>
      <c r="NXV68" s="142"/>
      <c r="NXW68" s="142"/>
      <c r="NXX68" s="142"/>
      <c r="NXY68" s="142"/>
      <c r="NXZ68" s="142"/>
      <c r="NYA68" s="142"/>
      <c r="NYB68" s="142"/>
      <c r="NYC68" s="142"/>
      <c r="NYD68" s="142"/>
      <c r="NYE68" s="142"/>
      <c r="NYF68" s="142"/>
      <c r="NYG68" s="142"/>
      <c r="NYH68" s="142"/>
      <c r="NYI68" s="142"/>
      <c r="NYJ68" s="142"/>
      <c r="NYK68" s="142"/>
      <c r="NYL68" s="142"/>
      <c r="NYM68" s="142"/>
      <c r="NYN68" s="142"/>
      <c r="NYO68" s="142"/>
      <c r="NYP68" s="142"/>
      <c r="NYQ68" s="142"/>
      <c r="NYR68" s="142"/>
      <c r="NYS68" s="142"/>
      <c r="NYT68" s="142"/>
      <c r="NYU68" s="142"/>
      <c r="NYV68" s="142"/>
      <c r="NYW68" s="142"/>
      <c r="NYX68" s="142"/>
      <c r="NYY68" s="142"/>
      <c r="NYZ68" s="142"/>
      <c r="NZA68" s="142"/>
      <c r="NZB68" s="142"/>
      <c r="NZC68" s="142"/>
      <c r="NZD68" s="142"/>
      <c r="NZE68" s="142"/>
      <c r="NZF68" s="142"/>
      <c r="NZG68" s="142"/>
      <c r="NZH68" s="142"/>
      <c r="NZI68" s="142"/>
      <c r="NZJ68" s="142"/>
      <c r="NZK68" s="142"/>
      <c r="NZL68" s="142"/>
      <c r="NZM68" s="142"/>
      <c r="NZN68" s="142"/>
      <c r="NZO68" s="142"/>
      <c r="NZP68" s="142"/>
      <c r="NZQ68" s="142"/>
      <c r="NZR68" s="142"/>
      <c r="NZS68" s="142"/>
      <c r="NZT68" s="142"/>
      <c r="NZU68" s="142"/>
      <c r="NZV68" s="142"/>
      <c r="NZW68" s="142"/>
      <c r="NZX68" s="142"/>
      <c r="NZY68" s="142"/>
      <c r="NZZ68" s="142"/>
      <c r="OAA68" s="142"/>
      <c r="OAB68" s="142"/>
      <c r="OAC68" s="142"/>
      <c r="OAD68" s="142"/>
      <c r="OAE68" s="142"/>
      <c r="OAF68" s="142"/>
      <c r="OAG68" s="142"/>
      <c r="OAH68" s="142"/>
      <c r="OAI68" s="142"/>
      <c r="OAJ68" s="142"/>
      <c r="OAK68" s="142"/>
      <c r="OAL68" s="142"/>
      <c r="OAM68" s="142"/>
      <c r="OAN68" s="142"/>
      <c r="OAO68" s="142"/>
      <c r="OAP68" s="142"/>
      <c r="OAQ68" s="142"/>
      <c r="OAR68" s="142"/>
      <c r="OAS68" s="142"/>
      <c r="OAT68" s="142"/>
      <c r="OAU68" s="142"/>
      <c r="OAV68" s="142"/>
      <c r="OAW68" s="142"/>
      <c r="OAX68" s="142"/>
      <c r="OAY68" s="142"/>
      <c r="OAZ68" s="142"/>
      <c r="OBA68" s="142"/>
      <c r="OBB68" s="142"/>
      <c r="OBC68" s="142"/>
      <c r="OBD68" s="142"/>
      <c r="OBE68" s="142"/>
      <c r="OBF68" s="142"/>
      <c r="OBG68" s="142"/>
      <c r="OBH68" s="142"/>
      <c r="OBI68" s="142"/>
      <c r="OBJ68" s="142"/>
      <c r="OBK68" s="142"/>
      <c r="OBL68" s="142"/>
      <c r="OBM68" s="142"/>
      <c r="OBN68" s="142"/>
      <c r="OBO68" s="142"/>
      <c r="OBP68" s="142"/>
      <c r="OBQ68" s="142"/>
      <c r="OBR68" s="142"/>
      <c r="OBS68" s="142"/>
      <c r="OBT68" s="142"/>
      <c r="OBU68" s="142"/>
      <c r="OBV68" s="142"/>
      <c r="OBW68" s="142"/>
      <c r="OBX68" s="142"/>
      <c r="OBY68" s="142"/>
      <c r="OBZ68" s="142"/>
      <c r="OCA68" s="142"/>
      <c r="OCB68" s="142"/>
      <c r="OCC68" s="142"/>
      <c r="OCD68" s="142"/>
      <c r="OCE68" s="142"/>
      <c r="OCF68" s="142"/>
      <c r="OCG68" s="142"/>
      <c r="OCH68" s="142"/>
      <c r="OCI68" s="142"/>
      <c r="OCJ68" s="142"/>
      <c r="OCK68" s="142"/>
      <c r="OCL68" s="142"/>
      <c r="OCM68" s="142"/>
      <c r="OCN68" s="142"/>
      <c r="OCO68" s="142"/>
      <c r="OCP68" s="142"/>
      <c r="OCQ68" s="142"/>
      <c r="OCR68" s="142"/>
      <c r="OCS68" s="142"/>
      <c r="OCT68" s="142"/>
      <c r="OCU68" s="142"/>
      <c r="OCV68" s="142"/>
      <c r="OCW68" s="142"/>
      <c r="OCX68" s="142"/>
      <c r="OCY68" s="142"/>
      <c r="OCZ68" s="142"/>
      <c r="ODA68" s="142"/>
      <c r="ODB68" s="142"/>
      <c r="ODC68" s="142"/>
      <c r="ODD68" s="142"/>
      <c r="ODE68" s="142"/>
      <c r="ODF68" s="142"/>
      <c r="ODG68" s="142"/>
      <c r="ODH68" s="142"/>
      <c r="ODI68" s="142"/>
      <c r="ODJ68" s="142"/>
      <c r="ODK68" s="142"/>
      <c r="ODL68" s="142"/>
      <c r="ODM68" s="142"/>
      <c r="ODN68" s="142"/>
      <c r="ODO68" s="142"/>
      <c r="ODP68" s="142"/>
      <c r="ODQ68" s="142"/>
      <c r="ODR68" s="142"/>
      <c r="ODS68" s="142"/>
      <c r="ODT68" s="142"/>
      <c r="ODU68" s="142"/>
      <c r="ODV68" s="142"/>
      <c r="ODW68" s="142"/>
      <c r="ODX68" s="142"/>
      <c r="ODY68" s="142"/>
      <c r="ODZ68" s="142"/>
      <c r="OEA68" s="142"/>
      <c r="OEB68" s="142"/>
      <c r="OEC68" s="142"/>
      <c r="OED68" s="142"/>
      <c r="OEE68" s="142"/>
      <c r="OEF68" s="142"/>
      <c r="OEG68" s="142"/>
      <c r="OEH68" s="142"/>
      <c r="OEI68" s="142"/>
      <c r="OEJ68" s="142"/>
      <c r="OEK68" s="142"/>
      <c r="OEL68" s="142"/>
      <c r="OEM68" s="142"/>
      <c r="OEN68" s="142"/>
      <c r="OEO68" s="142"/>
      <c r="OEP68" s="142"/>
      <c r="OEQ68" s="142"/>
      <c r="OER68" s="142"/>
      <c r="OES68" s="142"/>
      <c r="OET68" s="142"/>
      <c r="OEU68" s="142"/>
      <c r="OEV68" s="142"/>
      <c r="OEW68" s="142"/>
      <c r="OEX68" s="142"/>
      <c r="OEY68" s="142"/>
      <c r="OEZ68" s="142"/>
      <c r="OFA68" s="142"/>
      <c r="OFB68" s="142"/>
      <c r="OFC68" s="142"/>
      <c r="OFD68" s="142"/>
      <c r="OFE68" s="142"/>
      <c r="OFF68" s="142"/>
      <c r="OFG68" s="142"/>
      <c r="OFH68" s="142"/>
      <c r="OFI68" s="142"/>
      <c r="OFJ68" s="142"/>
      <c r="OFK68" s="142"/>
      <c r="OFL68" s="142"/>
      <c r="OFM68" s="142"/>
      <c r="OFN68" s="142"/>
      <c r="OFO68" s="142"/>
      <c r="OFP68" s="142"/>
      <c r="OFQ68" s="142"/>
      <c r="OFR68" s="142"/>
      <c r="OFS68" s="142"/>
      <c r="OFT68" s="142"/>
      <c r="OFU68" s="142"/>
      <c r="OFV68" s="142"/>
      <c r="OFW68" s="142"/>
      <c r="OFX68" s="142"/>
      <c r="OFY68" s="142"/>
      <c r="OFZ68" s="142"/>
      <c r="OGA68" s="142"/>
      <c r="OGB68" s="142"/>
      <c r="OGC68" s="142"/>
      <c r="OGD68" s="142"/>
      <c r="OGE68" s="142"/>
      <c r="OGF68" s="142"/>
      <c r="OGG68" s="142"/>
      <c r="OGH68" s="142"/>
      <c r="OGI68" s="142"/>
      <c r="OGJ68" s="142"/>
      <c r="OGK68" s="142"/>
      <c r="OGL68" s="142"/>
      <c r="OGM68" s="142"/>
      <c r="OGN68" s="142"/>
      <c r="OGO68" s="142"/>
      <c r="OGP68" s="142"/>
      <c r="OGQ68" s="142"/>
      <c r="OGR68" s="142"/>
      <c r="OGS68" s="142"/>
      <c r="OGT68" s="142"/>
      <c r="OGU68" s="142"/>
      <c r="OGV68" s="142"/>
      <c r="OGW68" s="142"/>
      <c r="OGX68" s="142"/>
      <c r="OGY68" s="142"/>
      <c r="OGZ68" s="142"/>
      <c r="OHA68" s="142"/>
      <c r="OHB68" s="142"/>
      <c r="OHC68" s="142"/>
      <c r="OHD68" s="142"/>
      <c r="OHE68" s="142"/>
      <c r="OHF68" s="142"/>
      <c r="OHG68" s="142"/>
      <c r="OHH68" s="142"/>
      <c r="OHI68" s="142"/>
      <c r="OHJ68" s="142"/>
      <c r="OHK68" s="142"/>
      <c r="OHL68" s="142"/>
      <c r="OHM68" s="142"/>
      <c r="OHN68" s="142"/>
      <c r="OHO68" s="142"/>
      <c r="OHP68" s="142"/>
      <c r="OHQ68" s="142"/>
      <c r="OHR68" s="142"/>
      <c r="OHS68" s="142"/>
      <c r="OHT68" s="142"/>
      <c r="OHU68" s="142"/>
      <c r="OHV68" s="142"/>
      <c r="OHW68" s="142"/>
      <c r="OHX68" s="142"/>
      <c r="OHY68" s="142"/>
      <c r="OHZ68" s="142"/>
      <c r="OIA68" s="142"/>
      <c r="OIB68" s="142"/>
      <c r="OIC68" s="142"/>
      <c r="OID68" s="142"/>
      <c r="OIE68" s="142"/>
      <c r="OIF68" s="142"/>
      <c r="OIG68" s="142"/>
      <c r="OIH68" s="142"/>
      <c r="OII68" s="142"/>
      <c r="OIJ68" s="142"/>
      <c r="OIK68" s="142"/>
      <c r="OIL68" s="142"/>
      <c r="OIM68" s="142"/>
      <c r="OIN68" s="142"/>
      <c r="OIO68" s="142"/>
      <c r="OIP68" s="142"/>
      <c r="OIQ68" s="142"/>
      <c r="OIR68" s="142"/>
      <c r="OIS68" s="142"/>
      <c r="OIT68" s="142"/>
      <c r="OIU68" s="142"/>
      <c r="OIV68" s="142"/>
      <c r="OIW68" s="142"/>
      <c r="OIX68" s="142"/>
      <c r="OIY68" s="142"/>
      <c r="OIZ68" s="142"/>
      <c r="OJA68" s="142"/>
      <c r="OJB68" s="142"/>
      <c r="OJC68" s="142"/>
      <c r="OJD68" s="142"/>
      <c r="OJE68" s="142"/>
      <c r="OJF68" s="142"/>
      <c r="OJG68" s="142"/>
      <c r="OJH68" s="142"/>
      <c r="OJI68" s="142"/>
      <c r="OJJ68" s="142"/>
      <c r="OJK68" s="142"/>
      <c r="OJL68" s="142"/>
      <c r="OJM68" s="142"/>
      <c r="OJN68" s="142"/>
      <c r="OJO68" s="142"/>
      <c r="OJP68" s="142"/>
      <c r="OJQ68" s="142"/>
      <c r="OJR68" s="142"/>
      <c r="OJS68" s="142"/>
      <c r="OJT68" s="142"/>
      <c r="OJU68" s="142"/>
      <c r="OJV68" s="142"/>
      <c r="OJW68" s="142"/>
      <c r="OJX68" s="142"/>
      <c r="OJY68" s="142"/>
      <c r="OJZ68" s="142"/>
      <c r="OKA68" s="142"/>
      <c r="OKB68" s="142"/>
      <c r="OKC68" s="142"/>
      <c r="OKD68" s="142"/>
      <c r="OKE68" s="142"/>
      <c r="OKF68" s="142"/>
      <c r="OKG68" s="142"/>
      <c r="OKH68" s="142"/>
      <c r="OKI68" s="142"/>
      <c r="OKJ68" s="142"/>
      <c r="OKK68" s="142"/>
      <c r="OKL68" s="142"/>
      <c r="OKM68" s="142"/>
      <c r="OKN68" s="142"/>
      <c r="OKO68" s="142"/>
      <c r="OKP68" s="142"/>
      <c r="OKQ68" s="142"/>
      <c r="OKR68" s="142"/>
      <c r="OKS68" s="142"/>
      <c r="OKT68" s="142"/>
      <c r="OKU68" s="142"/>
      <c r="OKV68" s="142"/>
      <c r="OKW68" s="142"/>
      <c r="OKX68" s="142"/>
      <c r="OKY68" s="142"/>
      <c r="OKZ68" s="142"/>
      <c r="OLA68" s="142"/>
      <c r="OLB68" s="142"/>
      <c r="OLC68" s="142"/>
      <c r="OLD68" s="142"/>
      <c r="OLE68" s="142"/>
      <c r="OLF68" s="142"/>
      <c r="OLG68" s="142"/>
      <c r="OLH68" s="142"/>
      <c r="OLI68" s="142"/>
      <c r="OLJ68" s="142"/>
      <c r="OLK68" s="142"/>
      <c r="OLL68" s="142"/>
      <c r="OLM68" s="142"/>
      <c r="OLN68" s="142"/>
      <c r="OLO68" s="142"/>
      <c r="OLP68" s="142"/>
      <c r="OLQ68" s="142"/>
      <c r="OLR68" s="142"/>
      <c r="OLS68" s="142"/>
      <c r="OLT68" s="142"/>
      <c r="OLU68" s="142"/>
      <c r="OLV68" s="142"/>
      <c r="OLW68" s="142"/>
      <c r="OLX68" s="142"/>
      <c r="OLY68" s="142"/>
      <c r="OLZ68" s="142"/>
      <c r="OMA68" s="142"/>
      <c r="OMB68" s="142"/>
      <c r="OMC68" s="142"/>
      <c r="OMD68" s="142"/>
      <c r="OME68" s="142"/>
      <c r="OMF68" s="142"/>
      <c r="OMG68" s="142"/>
      <c r="OMH68" s="142"/>
      <c r="OMI68" s="142"/>
      <c r="OMJ68" s="142"/>
      <c r="OMK68" s="142"/>
      <c r="OML68" s="142"/>
      <c r="OMM68" s="142"/>
      <c r="OMN68" s="142"/>
      <c r="OMO68" s="142"/>
      <c r="OMP68" s="142"/>
      <c r="OMQ68" s="142"/>
      <c r="OMR68" s="142"/>
      <c r="OMS68" s="142"/>
      <c r="OMT68" s="142"/>
      <c r="OMU68" s="142"/>
      <c r="OMV68" s="142"/>
      <c r="OMW68" s="142"/>
      <c r="OMX68" s="142"/>
      <c r="OMY68" s="142"/>
      <c r="OMZ68" s="142"/>
      <c r="ONA68" s="142"/>
      <c r="ONB68" s="142"/>
      <c r="ONC68" s="142"/>
      <c r="OND68" s="142"/>
      <c r="ONE68" s="142"/>
      <c r="ONF68" s="142"/>
      <c r="ONG68" s="142"/>
      <c r="ONH68" s="142"/>
      <c r="ONI68" s="142"/>
      <c r="ONJ68" s="142"/>
      <c r="ONK68" s="142"/>
      <c r="ONL68" s="142"/>
      <c r="ONM68" s="142"/>
      <c r="ONN68" s="142"/>
      <c r="ONO68" s="142"/>
      <c r="ONP68" s="142"/>
      <c r="ONQ68" s="142"/>
      <c r="ONR68" s="142"/>
      <c r="ONS68" s="142"/>
      <c r="ONT68" s="142"/>
      <c r="ONU68" s="142"/>
      <c r="ONV68" s="142"/>
      <c r="ONW68" s="142"/>
      <c r="ONX68" s="142"/>
      <c r="ONY68" s="142"/>
      <c r="ONZ68" s="142"/>
      <c r="OOA68" s="142"/>
      <c r="OOB68" s="142"/>
      <c r="OOC68" s="142"/>
      <c r="OOD68" s="142"/>
      <c r="OOE68" s="142"/>
      <c r="OOF68" s="142"/>
      <c r="OOG68" s="142"/>
      <c r="OOH68" s="142"/>
      <c r="OOI68" s="142"/>
      <c r="OOJ68" s="142"/>
      <c r="OOK68" s="142"/>
      <c r="OOL68" s="142"/>
      <c r="OOM68" s="142"/>
      <c r="OON68" s="142"/>
      <c r="OOO68" s="142"/>
      <c r="OOP68" s="142"/>
      <c r="OOQ68" s="142"/>
      <c r="OOR68" s="142"/>
      <c r="OOS68" s="142"/>
      <c r="OOT68" s="142"/>
      <c r="OOU68" s="142"/>
      <c r="OOV68" s="142"/>
      <c r="OOW68" s="142"/>
      <c r="OOX68" s="142"/>
      <c r="OOY68" s="142"/>
      <c r="OOZ68" s="142"/>
      <c r="OPA68" s="142"/>
      <c r="OPB68" s="142"/>
      <c r="OPC68" s="142"/>
      <c r="OPD68" s="142"/>
      <c r="OPE68" s="142"/>
      <c r="OPF68" s="142"/>
      <c r="OPG68" s="142"/>
      <c r="OPH68" s="142"/>
      <c r="OPI68" s="142"/>
      <c r="OPJ68" s="142"/>
      <c r="OPK68" s="142"/>
      <c r="OPL68" s="142"/>
      <c r="OPM68" s="142"/>
      <c r="OPN68" s="142"/>
      <c r="OPO68" s="142"/>
      <c r="OPP68" s="142"/>
      <c r="OPQ68" s="142"/>
      <c r="OPR68" s="142"/>
      <c r="OPS68" s="142"/>
      <c r="OPT68" s="142"/>
      <c r="OPU68" s="142"/>
      <c r="OPV68" s="142"/>
      <c r="OPW68" s="142"/>
      <c r="OPX68" s="142"/>
      <c r="OPY68" s="142"/>
      <c r="OPZ68" s="142"/>
      <c r="OQA68" s="142"/>
      <c r="OQB68" s="142"/>
      <c r="OQC68" s="142"/>
      <c r="OQD68" s="142"/>
      <c r="OQE68" s="142"/>
      <c r="OQF68" s="142"/>
      <c r="OQG68" s="142"/>
      <c r="OQH68" s="142"/>
      <c r="OQI68" s="142"/>
      <c r="OQJ68" s="142"/>
      <c r="OQK68" s="142"/>
      <c r="OQL68" s="142"/>
      <c r="OQM68" s="142"/>
      <c r="OQN68" s="142"/>
      <c r="OQO68" s="142"/>
      <c r="OQP68" s="142"/>
      <c r="OQQ68" s="142"/>
      <c r="OQR68" s="142"/>
      <c r="OQS68" s="142"/>
      <c r="OQT68" s="142"/>
      <c r="OQU68" s="142"/>
      <c r="OQV68" s="142"/>
      <c r="OQW68" s="142"/>
      <c r="OQX68" s="142"/>
      <c r="OQY68" s="142"/>
      <c r="OQZ68" s="142"/>
      <c r="ORA68" s="142"/>
      <c r="ORB68" s="142"/>
      <c r="ORC68" s="142"/>
      <c r="ORD68" s="142"/>
      <c r="ORE68" s="142"/>
      <c r="ORF68" s="142"/>
      <c r="ORG68" s="142"/>
      <c r="ORH68" s="142"/>
      <c r="ORI68" s="142"/>
      <c r="ORJ68" s="142"/>
      <c r="ORK68" s="142"/>
      <c r="ORL68" s="142"/>
      <c r="ORM68" s="142"/>
      <c r="ORN68" s="142"/>
      <c r="ORO68" s="142"/>
      <c r="ORP68" s="142"/>
      <c r="ORQ68" s="142"/>
      <c r="ORR68" s="142"/>
      <c r="ORS68" s="142"/>
      <c r="ORT68" s="142"/>
      <c r="ORU68" s="142"/>
      <c r="ORV68" s="142"/>
      <c r="ORW68" s="142"/>
      <c r="ORX68" s="142"/>
      <c r="ORY68" s="142"/>
      <c r="ORZ68" s="142"/>
      <c r="OSA68" s="142"/>
      <c r="OSB68" s="142"/>
      <c r="OSC68" s="142"/>
      <c r="OSD68" s="142"/>
      <c r="OSE68" s="142"/>
      <c r="OSF68" s="142"/>
      <c r="OSG68" s="142"/>
      <c r="OSH68" s="142"/>
      <c r="OSI68" s="142"/>
      <c r="OSJ68" s="142"/>
      <c r="OSK68" s="142"/>
      <c r="OSL68" s="142"/>
      <c r="OSM68" s="142"/>
      <c r="OSN68" s="142"/>
      <c r="OSO68" s="142"/>
      <c r="OSP68" s="142"/>
      <c r="OSQ68" s="142"/>
      <c r="OSR68" s="142"/>
      <c r="OSS68" s="142"/>
      <c r="OST68" s="142"/>
      <c r="OSU68" s="142"/>
      <c r="OSV68" s="142"/>
      <c r="OSW68" s="142"/>
      <c r="OSX68" s="142"/>
      <c r="OSY68" s="142"/>
      <c r="OSZ68" s="142"/>
      <c r="OTA68" s="142"/>
      <c r="OTB68" s="142"/>
      <c r="OTC68" s="142"/>
      <c r="OTD68" s="142"/>
      <c r="OTE68" s="142"/>
      <c r="OTF68" s="142"/>
      <c r="OTG68" s="142"/>
      <c r="OTH68" s="142"/>
      <c r="OTI68" s="142"/>
      <c r="OTJ68" s="142"/>
      <c r="OTK68" s="142"/>
      <c r="OTL68" s="142"/>
      <c r="OTM68" s="142"/>
      <c r="OTN68" s="142"/>
      <c r="OTO68" s="142"/>
      <c r="OTP68" s="142"/>
      <c r="OTQ68" s="142"/>
      <c r="OTR68" s="142"/>
      <c r="OTS68" s="142"/>
      <c r="OTT68" s="142"/>
      <c r="OTU68" s="142"/>
      <c r="OTV68" s="142"/>
      <c r="OTW68" s="142"/>
      <c r="OTX68" s="142"/>
      <c r="OTY68" s="142"/>
      <c r="OTZ68" s="142"/>
      <c r="OUA68" s="142"/>
      <c r="OUB68" s="142"/>
      <c r="OUC68" s="142"/>
      <c r="OUD68" s="142"/>
      <c r="OUE68" s="142"/>
      <c r="OUF68" s="142"/>
      <c r="OUG68" s="142"/>
      <c r="OUH68" s="142"/>
      <c r="OUI68" s="142"/>
      <c r="OUJ68" s="142"/>
      <c r="OUK68" s="142"/>
      <c r="OUL68" s="142"/>
      <c r="OUM68" s="142"/>
      <c r="OUN68" s="142"/>
      <c r="OUO68" s="142"/>
      <c r="OUP68" s="142"/>
      <c r="OUQ68" s="142"/>
      <c r="OUR68" s="142"/>
      <c r="OUS68" s="142"/>
      <c r="OUT68" s="142"/>
      <c r="OUU68" s="142"/>
      <c r="OUV68" s="142"/>
      <c r="OUW68" s="142"/>
      <c r="OUX68" s="142"/>
      <c r="OUY68" s="142"/>
      <c r="OUZ68" s="142"/>
      <c r="OVA68" s="142"/>
      <c r="OVB68" s="142"/>
      <c r="OVC68" s="142"/>
      <c r="OVD68" s="142"/>
      <c r="OVE68" s="142"/>
      <c r="OVF68" s="142"/>
      <c r="OVG68" s="142"/>
      <c r="OVH68" s="142"/>
      <c r="OVI68" s="142"/>
      <c r="OVJ68" s="142"/>
      <c r="OVK68" s="142"/>
      <c r="OVL68" s="142"/>
      <c r="OVM68" s="142"/>
      <c r="OVN68" s="142"/>
      <c r="OVO68" s="142"/>
      <c r="OVP68" s="142"/>
      <c r="OVQ68" s="142"/>
      <c r="OVR68" s="142"/>
      <c r="OVS68" s="142"/>
      <c r="OVT68" s="142"/>
      <c r="OVU68" s="142"/>
      <c r="OVV68" s="142"/>
      <c r="OVW68" s="142"/>
      <c r="OVX68" s="142"/>
      <c r="OVY68" s="142"/>
      <c r="OVZ68" s="142"/>
      <c r="OWA68" s="142"/>
      <c r="OWB68" s="142"/>
      <c r="OWC68" s="142"/>
      <c r="OWD68" s="142"/>
      <c r="OWE68" s="142"/>
      <c r="OWF68" s="142"/>
      <c r="OWG68" s="142"/>
      <c r="OWH68" s="142"/>
      <c r="OWI68" s="142"/>
      <c r="OWJ68" s="142"/>
      <c r="OWK68" s="142"/>
      <c r="OWL68" s="142"/>
      <c r="OWM68" s="142"/>
      <c r="OWN68" s="142"/>
      <c r="OWO68" s="142"/>
      <c r="OWP68" s="142"/>
      <c r="OWQ68" s="142"/>
      <c r="OWR68" s="142"/>
      <c r="OWS68" s="142"/>
      <c r="OWT68" s="142"/>
      <c r="OWU68" s="142"/>
      <c r="OWV68" s="142"/>
      <c r="OWW68" s="142"/>
      <c r="OWX68" s="142"/>
      <c r="OWY68" s="142"/>
      <c r="OWZ68" s="142"/>
      <c r="OXA68" s="142"/>
      <c r="OXB68" s="142"/>
      <c r="OXC68" s="142"/>
      <c r="OXD68" s="142"/>
      <c r="OXE68" s="142"/>
      <c r="OXF68" s="142"/>
      <c r="OXG68" s="142"/>
      <c r="OXH68" s="142"/>
      <c r="OXI68" s="142"/>
      <c r="OXJ68" s="142"/>
      <c r="OXK68" s="142"/>
      <c r="OXL68" s="142"/>
      <c r="OXM68" s="142"/>
      <c r="OXN68" s="142"/>
      <c r="OXO68" s="142"/>
      <c r="OXP68" s="142"/>
      <c r="OXQ68" s="142"/>
      <c r="OXR68" s="142"/>
      <c r="OXS68" s="142"/>
      <c r="OXT68" s="142"/>
      <c r="OXU68" s="142"/>
      <c r="OXV68" s="142"/>
      <c r="OXW68" s="142"/>
      <c r="OXX68" s="142"/>
      <c r="OXY68" s="142"/>
      <c r="OXZ68" s="142"/>
      <c r="OYA68" s="142"/>
      <c r="OYB68" s="142"/>
      <c r="OYC68" s="142"/>
      <c r="OYD68" s="142"/>
      <c r="OYE68" s="142"/>
      <c r="OYF68" s="142"/>
      <c r="OYG68" s="142"/>
      <c r="OYH68" s="142"/>
      <c r="OYI68" s="142"/>
      <c r="OYJ68" s="142"/>
      <c r="OYK68" s="142"/>
      <c r="OYL68" s="142"/>
      <c r="OYM68" s="142"/>
      <c r="OYN68" s="142"/>
      <c r="OYO68" s="142"/>
      <c r="OYP68" s="142"/>
      <c r="OYQ68" s="142"/>
      <c r="OYR68" s="142"/>
      <c r="OYS68" s="142"/>
      <c r="OYT68" s="142"/>
      <c r="OYU68" s="142"/>
      <c r="OYV68" s="142"/>
      <c r="OYW68" s="142"/>
      <c r="OYX68" s="142"/>
      <c r="OYY68" s="142"/>
      <c r="OYZ68" s="142"/>
      <c r="OZA68" s="142"/>
      <c r="OZB68" s="142"/>
      <c r="OZC68" s="142"/>
      <c r="OZD68" s="142"/>
      <c r="OZE68" s="142"/>
      <c r="OZF68" s="142"/>
      <c r="OZG68" s="142"/>
      <c r="OZH68" s="142"/>
      <c r="OZI68" s="142"/>
      <c r="OZJ68" s="142"/>
      <c r="OZK68" s="142"/>
      <c r="OZL68" s="142"/>
      <c r="OZM68" s="142"/>
      <c r="OZN68" s="142"/>
      <c r="OZO68" s="142"/>
      <c r="OZP68" s="142"/>
      <c r="OZQ68" s="142"/>
      <c r="OZR68" s="142"/>
      <c r="OZS68" s="142"/>
      <c r="OZT68" s="142"/>
      <c r="OZU68" s="142"/>
      <c r="OZV68" s="142"/>
      <c r="OZW68" s="142"/>
      <c r="OZX68" s="142"/>
      <c r="OZY68" s="142"/>
      <c r="OZZ68" s="142"/>
      <c r="PAA68" s="142"/>
      <c r="PAB68" s="142"/>
      <c r="PAC68" s="142"/>
      <c r="PAD68" s="142"/>
      <c r="PAE68" s="142"/>
      <c r="PAF68" s="142"/>
      <c r="PAG68" s="142"/>
      <c r="PAH68" s="142"/>
      <c r="PAI68" s="142"/>
      <c r="PAJ68" s="142"/>
      <c r="PAK68" s="142"/>
      <c r="PAL68" s="142"/>
      <c r="PAM68" s="142"/>
      <c r="PAN68" s="142"/>
      <c r="PAO68" s="142"/>
      <c r="PAP68" s="142"/>
      <c r="PAQ68" s="142"/>
      <c r="PAR68" s="142"/>
      <c r="PAS68" s="142"/>
      <c r="PAT68" s="142"/>
      <c r="PAU68" s="142"/>
      <c r="PAV68" s="142"/>
      <c r="PAW68" s="142"/>
      <c r="PAX68" s="142"/>
      <c r="PAY68" s="142"/>
      <c r="PAZ68" s="142"/>
      <c r="PBA68" s="142"/>
      <c r="PBB68" s="142"/>
      <c r="PBC68" s="142"/>
      <c r="PBD68" s="142"/>
      <c r="PBE68" s="142"/>
      <c r="PBF68" s="142"/>
      <c r="PBG68" s="142"/>
      <c r="PBH68" s="142"/>
      <c r="PBI68" s="142"/>
      <c r="PBJ68" s="142"/>
      <c r="PBK68" s="142"/>
      <c r="PBL68" s="142"/>
      <c r="PBM68" s="142"/>
      <c r="PBN68" s="142"/>
      <c r="PBO68" s="142"/>
      <c r="PBP68" s="142"/>
      <c r="PBQ68" s="142"/>
      <c r="PBR68" s="142"/>
      <c r="PBS68" s="142"/>
      <c r="PBT68" s="142"/>
      <c r="PBU68" s="142"/>
      <c r="PBV68" s="142"/>
      <c r="PBW68" s="142"/>
      <c r="PBX68" s="142"/>
      <c r="PBY68" s="142"/>
      <c r="PBZ68" s="142"/>
      <c r="PCA68" s="142"/>
      <c r="PCB68" s="142"/>
      <c r="PCC68" s="142"/>
      <c r="PCD68" s="142"/>
      <c r="PCE68" s="142"/>
      <c r="PCF68" s="142"/>
      <c r="PCG68" s="142"/>
      <c r="PCH68" s="142"/>
      <c r="PCI68" s="142"/>
      <c r="PCJ68" s="142"/>
      <c r="PCK68" s="142"/>
      <c r="PCL68" s="142"/>
      <c r="PCM68" s="142"/>
      <c r="PCN68" s="142"/>
      <c r="PCO68" s="142"/>
      <c r="PCP68" s="142"/>
      <c r="PCQ68" s="142"/>
      <c r="PCR68" s="142"/>
      <c r="PCS68" s="142"/>
      <c r="PCT68" s="142"/>
      <c r="PCU68" s="142"/>
      <c r="PCV68" s="142"/>
      <c r="PCW68" s="142"/>
      <c r="PCX68" s="142"/>
      <c r="PCY68" s="142"/>
      <c r="PCZ68" s="142"/>
      <c r="PDA68" s="142"/>
      <c r="PDB68" s="142"/>
      <c r="PDC68" s="142"/>
      <c r="PDD68" s="142"/>
      <c r="PDE68" s="142"/>
      <c r="PDF68" s="142"/>
      <c r="PDG68" s="142"/>
      <c r="PDH68" s="142"/>
      <c r="PDI68" s="142"/>
      <c r="PDJ68" s="142"/>
      <c r="PDK68" s="142"/>
      <c r="PDL68" s="142"/>
      <c r="PDM68" s="142"/>
      <c r="PDN68" s="142"/>
      <c r="PDO68" s="142"/>
      <c r="PDP68" s="142"/>
      <c r="PDQ68" s="142"/>
      <c r="PDR68" s="142"/>
      <c r="PDS68" s="142"/>
      <c r="PDT68" s="142"/>
      <c r="PDU68" s="142"/>
      <c r="PDV68" s="142"/>
      <c r="PDW68" s="142"/>
      <c r="PDX68" s="142"/>
      <c r="PDY68" s="142"/>
      <c r="PDZ68" s="142"/>
      <c r="PEA68" s="142"/>
      <c r="PEB68" s="142"/>
      <c r="PEC68" s="142"/>
      <c r="PED68" s="142"/>
      <c r="PEE68" s="142"/>
      <c r="PEF68" s="142"/>
      <c r="PEG68" s="142"/>
      <c r="PEH68" s="142"/>
      <c r="PEI68" s="142"/>
      <c r="PEJ68" s="142"/>
      <c r="PEK68" s="142"/>
      <c r="PEL68" s="142"/>
      <c r="PEM68" s="142"/>
      <c r="PEN68" s="142"/>
      <c r="PEO68" s="142"/>
      <c r="PEP68" s="142"/>
      <c r="PEQ68" s="142"/>
      <c r="PER68" s="142"/>
      <c r="PES68" s="142"/>
      <c r="PET68" s="142"/>
      <c r="PEU68" s="142"/>
      <c r="PEV68" s="142"/>
      <c r="PEW68" s="142"/>
      <c r="PEX68" s="142"/>
      <c r="PEY68" s="142"/>
      <c r="PEZ68" s="142"/>
      <c r="PFA68" s="142"/>
      <c r="PFB68" s="142"/>
      <c r="PFC68" s="142"/>
      <c r="PFD68" s="142"/>
      <c r="PFE68" s="142"/>
      <c r="PFF68" s="142"/>
      <c r="PFG68" s="142"/>
      <c r="PFH68" s="142"/>
      <c r="PFI68" s="142"/>
      <c r="PFJ68" s="142"/>
      <c r="PFK68" s="142"/>
      <c r="PFL68" s="142"/>
      <c r="PFM68" s="142"/>
      <c r="PFN68" s="142"/>
      <c r="PFO68" s="142"/>
      <c r="PFP68" s="142"/>
      <c r="PFQ68" s="142"/>
      <c r="PFR68" s="142"/>
      <c r="PFS68" s="142"/>
      <c r="PFT68" s="142"/>
      <c r="PFU68" s="142"/>
      <c r="PFV68" s="142"/>
      <c r="PFW68" s="142"/>
      <c r="PFX68" s="142"/>
      <c r="PFY68" s="142"/>
      <c r="PFZ68" s="142"/>
      <c r="PGA68" s="142"/>
      <c r="PGB68" s="142"/>
      <c r="PGC68" s="142"/>
      <c r="PGD68" s="142"/>
      <c r="PGE68" s="142"/>
      <c r="PGF68" s="142"/>
      <c r="PGG68" s="142"/>
      <c r="PGH68" s="142"/>
      <c r="PGI68" s="142"/>
      <c r="PGJ68" s="142"/>
      <c r="PGK68" s="142"/>
      <c r="PGL68" s="142"/>
      <c r="PGM68" s="142"/>
      <c r="PGN68" s="142"/>
      <c r="PGO68" s="142"/>
      <c r="PGP68" s="142"/>
      <c r="PGQ68" s="142"/>
      <c r="PGR68" s="142"/>
      <c r="PGS68" s="142"/>
      <c r="PGT68" s="142"/>
      <c r="PGU68" s="142"/>
      <c r="PGV68" s="142"/>
      <c r="PGW68" s="142"/>
      <c r="PGX68" s="142"/>
      <c r="PGY68" s="142"/>
      <c r="PGZ68" s="142"/>
      <c r="PHA68" s="142"/>
      <c r="PHB68" s="142"/>
      <c r="PHC68" s="142"/>
      <c r="PHD68" s="142"/>
      <c r="PHE68" s="142"/>
      <c r="PHF68" s="142"/>
      <c r="PHG68" s="142"/>
      <c r="PHH68" s="142"/>
      <c r="PHI68" s="142"/>
      <c r="PHJ68" s="142"/>
      <c r="PHK68" s="142"/>
      <c r="PHL68" s="142"/>
      <c r="PHM68" s="142"/>
      <c r="PHN68" s="142"/>
      <c r="PHO68" s="142"/>
      <c r="PHP68" s="142"/>
      <c r="PHQ68" s="142"/>
      <c r="PHR68" s="142"/>
      <c r="PHS68" s="142"/>
      <c r="PHT68" s="142"/>
      <c r="PHU68" s="142"/>
      <c r="PHV68" s="142"/>
      <c r="PHW68" s="142"/>
      <c r="PHX68" s="142"/>
      <c r="PHY68" s="142"/>
      <c r="PHZ68" s="142"/>
      <c r="PIA68" s="142"/>
      <c r="PIB68" s="142"/>
      <c r="PIC68" s="142"/>
      <c r="PID68" s="142"/>
      <c r="PIE68" s="142"/>
      <c r="PIF68" s="142"/>
      <c r="PIG68" s="142"/>
      <c r="PIH68" s="142"/>
      <c r="PII68" s="142"/>
      <c r="PIJ68" s="142"/>
      <c r="PIK68" s="142"/>
      <c r="PIL68" s="142"/>
      <c r="PIM68" s="142"/>
      <c r="PIN68" s="142"/>
      <c r="PIO68" s="142"/>
      <c r="PIP68" s="142"/>
      <c r="PIQ68" s="142"/>
      <c r="PIR68" s="142"/>
      <c r="PIS68" s="142"/>
      <c r="PIT68" s="142"/>
      <c r="PIU68" s="142"/>
      <c r="PIV68" s="142"/>
      <c r="PIW68" s="142"/>
      <c r="PIX68" s="142"/>
      <c r="PIY68" s="142"/>
      <c r="PIZ68" s="142"/>
      <c r="PJA68" s="142"/>
      <c r="PJB68" s="142"/>
      <c r="PJC68" s="142"/>
      <c r="PJD68" s="142"/>
      <c r="PJE68" s="142"/>
      <c r="PJF68" s="142"/>
      <c r="PJG68" s="142"/>
      <c r="PJH68" s="142"/>
      <c r="PJI68" s="142"/>
      <c r="PJJ68" s="142"/>
      <c r="PJK68" s="142"/>
      <c r="PJL68" s="142"/>
      <c r="PJM68" s="142"/>
      <c r="PJN68" s="142"/>
      <c r="PJO68" s="142"/>
      <c r="PJP68" s="142"/>
      <c r="PJQ68" s="142"/>
      <c r="PJR68" s="142"/>
      <c r="PJS68" s="142"/>
      <c r="PJT68" s="142"/>
      <c r="PJU68" s="142"/>
      <c r="PJV68" s="142"/>
      <c r="PJW68" s="142"/>
      <c r="PJX68" s="142"/>
      <c r="PJY68" s="142"/>
      <c r="PJZ68" s="142"/>
      <c r="PKA68" s="142"/>
      <c r="PKB68" s="142"/>
      <c r="PKC68" s="142"/>
      <c r="PKD68" s="142"/>
      <c r="PKE68" s="142"/>
      <c r="PKF68" s="142"/>
      <c r="PKG68" s="142"/>
      <c r="PKH68" s="142"/>
      <c r="PKI68" s="142"/>
      <c r="PKJ68" s="142"/>
      <c r="PKK68" s="142"/>
      <c r="PKL68" s="142"/>
      <c r="PKM68" s="142"/>
      <c r="PKN68" s="142"/>
      <c r="PKO68" s="142"/>
      <c r="PKP68" s="142"/>
      <c r="PKQ68" s="142"/>
      <c r="PKR68" s="142"/>
      <c r="PKS68" s="142"/>
      <c r="PKT68" s="142"/>
      <c r="PKU68" s="142"/>
      <c r="PKV68" s="142"/>
      <c r="PKW68" s="142"/>
      <c r="PKX68" s="142"/>
      <c r="PKY68" s="142"/>
      <c r="PKZ68" s="142"/>
      <c r="PLA68" s="142"/>
      <c r="PLB68" s="142"/>
      <c r="PLC68" s="142"/>
      <c r="PLD68" s="142"/>
      <c r="PLE68" s="142"/>
      <c r="PLF68" s="142"/>
      <c r="PLG68" s="142"/>
      <c r="PLH68" s="142"/>
      <c r="PLI68" s="142"/>
      <c r="PLJ68" s="142"/>
      <c r="PLK68" s="142"/>
      <c r="PLL68" s="142"/>
      <c r="PLM68" s="142"/>
      <c r="PLN68" s="142"/>
      <c r="PLO68" s="142"/>
      <c r="PLP68" s="142"/>
      <c r="PLQ68" s="142"/>
      <c r="PLR68" s="142"/>
      <c r="PLS68" s="142"/>
      <c r="PLT68" s="142"/>
      <c r="PLU68" s="142"/>
      <c r="PLV68" s="142"/>
      <c r="PLW68" s="142"/>
      <c r="PLX68" s="142"/>
      <c r="PLY68" s="142"/>
      <c r="PLZ68" s="142"/>
      <c r="PMA68" s="142"/>
      <c r="PMB68" s="142"/>
      <c r="PMC68" s="142"/>
      <c r="PMD68" s="142"/>
      <c r="PME68" s="142"/>
      <c r="PMF68" s="142"/>
      <c r="PMG68" s="142"/>
      <c r="PMH68" s="142"/>
      <c r="PMI68" s="142"/>
      <c r="PMJ68" s="142"/>
      <c r="PMK68" s="142"/>
      <c r="PML68" s="142"/>
      <c r="PMM68" s="142"/>
      <c r="PMN68" s="142"/>
      <c r="PMO68" s="142"/>
      <c r="PMP68" s="142"/>
      <c r="PMQ68" s="142"/>
      <c r="PMR68" s="142"/>
      <c r="PMS68" s="142"/>
      <c r="PMT68" s="142"/>
      <c r="PMU68" s="142"/>
      <c r="PMV68" s="142"/>
      <c r="PMW68" s="142"/>
      <c r="PMX68" s="142"/>
      <c r="PMY68" s="142"/>
      <c r="PMZ68" s="142"/>
      <c r="PNA68" s="142"/>
      <c r="PNB68" s="142"/>
      <c r="PNC68" s="142"/>
      <c r="PND68" s="142"/>
      <c r="PNE68" s="142"/>
      <c r="PNF68" s="142"/>
      <c r="PNG68" s="142"/>
      <c r="PNH68" s="142"/>
      <c r="PNI68" s="142"/>
      <c r="PNJ68" s="142"/>
      <c r="PNK68" s="142"/>
      <c r="PNL68" s="142"/>
      <c r="PNM68" s="142"/>
      <c r="PNN68" s="142"/>
      <c r="PNO68" s="142"/>
      <c r="PNP68" s="142"/>
      <c r="PNQ68" s="142"/>
      <c r="PNR68" s="142"/>
      <c r="PNS68" s="142"/>
      <c r="PNT68" s="142"/>
      <c r="PNU68" s="142"/>
      <c r="PNV68" s="142"/>
      <c r="PNW68" s="142"/>
      <c r="PNX68" s="142"/>
      <c r="PNY68" s="142"/>
      <c r="PNZ68" s="142"/>
      <c r="POA68" s="142"/>
      <c r="POB68" s="142"/>
      <c r="POC68" s="142"/>
      <c r="POD68" s="142"/>
      <c r="POE68" s="142"/>
      <c r="POF68" s="142"/>
      <c r="POG68" s="142"/>
      <c r="POH68" s="142"/>
      <c r="POI68" s="142"/>
      <c r="POJ68" s="142"/>
      <c r="POK68" s="142"/>
      <c r="POL68" s="142"/>
      <c r="POM68" s="142"/>
      <c r="PON68" s="142"/>
      <c r="POO68" s="142"/>
      <c r="POP68" s="142"/>
      <c r="POQ68" s="142"/>
      <c r="POR68" s="142"/>
      <c r="POS68" s="142"/>
      <c r="POT68" s="142"/>
      <c r="POU68" s="142"/>
      <c r="POV68" s="142"/>
      <c r="POW68" s="142"/>
      <c r="POX68" s="142"/>
      <c r="POY68" s="142"/>
      <c r="POZ68" s="142"/>
      <c r="PPA68" s="142"/>
      <c r="PPB68" s="142"/>
      <c r="PPC68" s="142"/>
      <c r="PPD68" s="142"/>
      <c r="PPE68" s="142"/>
      <c r="PPF68" s="142"/>
      <c r="PPG68" s="142"/>
      <c r="PPH68" s="142"/>
      <c r="PPI68" s="142"/>
      <c r="PPJ68" s="142"/>
      <c r="PPK68" s="142"/>
      <c r="PPL68" s="142"/>
      <c r="PPM68" s="142"/>
      <c r="PPN68" s="142"/>
      <c r="PPO68" s="142"/>
      <c r="PPP68" s="142"/>
      <c r="PPQ68" s="142"/>
      <c r="PPR68" s="142"/>
      <c r="PPS68" s="142"/>
      <c r="PPT68" s="142"/>
      <c r="PPU68" s="142"/>
      <c r="PPV68" s="142"/>
      <c r="PPW68" s="142"/>
      <c r="PPX68" s="142"/>
      <c r="PPY68" s="142"/>
      <c r="PPZ68" s="142"/>
      <c r="PQA68" s="142"/>
      <c r="PQB68" s="142"/>
      <c r="PQC68" s="142"/>
      <c r="PQD68" s="142"/>
      <c r="PQE68" s="142"/>
      <c r="PQF68" s="142"/>
      <c r="PQG68" s="142"/>
      <c r="PQH68" s="142"/>
      <c r="PQI68" s="142"/>
      <c r="PQJ68" s="142"/>
      <c r="PQK68" s="142"/>
      <c r="PQL68" s="142"/>
      <c r="PQM68" s="142"/>
      <c r="PQN68" s="142"/>
      <c r="PQO68" s="142"/>
      <c r="PQP68" s="142"/>
      <c r="PQQ68" s="142"/>
      <c r="PQR68" s="142"/>
      <c r="PQS68" s="142"/>
      <c r="PQT68" s="142"/>
      <c r="PQU68" s="142"/>
      <c r="PQV68" s="142"/>
      <c r="PQW68" s="142"/>
      <c r="PQX68" s="142"/>
      <c r="PQY68" s="142"/>
      <c r="PQZ68" s="142"/>
      <c r="PRA68" s="142"/>
      <c r="PRB68" s="142"/>
      <c r="PRC68" s="142"/>
      <c r="PRD68" s="142"/>
      <c r="PRE68" s="142"/>
      <c r="PRF68" s="142"/>
      <c r="PRG68" s="142"/>
      <c r="PRH68" s="142"/>
      <c r="PRI68" s="142"/>
      <c r="PRJ68" s="142"/>
      <c r="PRK68" s="142"/>
      <c r="PRL68" s="142"/>
      <c r="PRM68" s="142"/>
      <c r="PRN68" s="142"/>
      <c r="PRO68" s="142"/>
      <c r="PRP68" s="142"/>
      <c r="PRQ68" s="142"/>
      <c r="PRR68" s="142"/>
      <c r="PRS68" s="142"/>
      <c r="PRT68" s="142"/>
      <c r="PRU68" s="142"/>
      <c r="PRV68" s="142"/>
      <c r="PRW68" s="142"/>
      <c r="PRX68" s="142"/>
      <c r="PRY68" s="142"/>
      <c r="PRZ68" s="142"/>
      <c r="PSA68" s="142"/>
      <c r="PSB68" s="142"/>
      <c r="PSC68" s="142"/>
      <c r="PSD68" s="142"/>
      <c r="PSE68" s="142"/>
      <c r="PSF68" s="142"/>
      <c r="PSG68" s="142"/>
      <c r="PSH68" s="142"/>
      <c r="PSI68" s="142"/>
      <c r="PSJ68" s="142"/>
      <c r="PSK68" s="142"/>
      <c r="PSL68" s="142"/>
      <c r="PSM68" s="142"/>
      <c r="PSN68" s="142"/>
      <c r="PSO68" s="142"/>
      <c r="PSP68" s="142"/>
      <c r="PSQ68" s="142"/>
      <c r="PSR68" s="142"/>
      <c r="PSS68" s="142"/>
      <c r="PST68" s="142"/>
      <c r="PSU68" s="142"/>
      <c r="PSV68" s="142"/>
      <c r="PSW68" s="142"/>
      <c r="PSX68" s="142"/>
      <c r="PSY68" s="142"/>
      <c r="PSZ68" s="142"/>
      <c r="PTA68" s="142"/>
      <c r="PTB68" s="142"/>
      <c r="PTC68" s="142"/>
      <c r="PTD68" s="142"/>
      <c r="PTE68" s="142"/>
      <c r="PTF68" s="142"/>
      <c r="PTG68" s="142"/>
      <c r="PTH68" s="142"/>
      <c r="PTI68" s="142"/>
      <c r="PTJ68" s="142"/>
      <c r="PTK68" s="142"/>
      <c r="PTL68" s="142"/>
      <c r="PTM68" s="142"/>
      <c r="PTN68" s="142"/>
      <c r="PTO68" s="142"/>
      <c r="PTP68" s="142"/>
      <c r="PTQ68" s="142"/>
      <c r="PTR68" s="142"/>
      <c r="PTS68" s="142"/>
      <c r="PTT68" s="142"/>
      <c r="PTU68" s="142"/>
      <c r="PTV68" s="142"/>
      <c r="PTW68" s="142"/>
      <c r="PTX68" s="142"/>
      <c r="PTY68" s="142"/>
      <c r="PTZ68" s="142"/>
      <c r="PUA68" s="142"/>
      <c r="PUB68" s="142"/>
      <c r="PUC68" s="142"/>
      <c r="PUD68" s="142"/>
      <c r="PUE68" s="142"/>
      <c r="PUF68" s="142"/>
      <c r="PUG68" s="142"/>
      <c r="PUH68" s="142"/>
      <c r="PUI68" s="142"/>
      <c r="PUJ68" s="142"/>
      <c r="PUK68" s="142"/>
      <c r="PUL68" s="142"/>
      <c r="PUM68" s="142"/>
      <c r="PUN68" s="142"/>
      <c r="PUO68" s="142"/>
      <c r="PUP68" s="142"/>
      <c r="PUQ68" s="142"/>
      <c r="PUR68" s="142"/>
      <c r="PUS68" s="142"/>
      <c r="PUT68" s="142"/>
      <c r="PUU68" s="142"/>
      <c r="PUV68" s="142"/>
      <c r="PUW68" s="142"/>
      <c r="PUX68" s="142"/>
      <c r="PUY68" s="142"/>
      <c r="PUZ68" s="142"/>
      <c r="PVA68" s="142"/>
      <c r="PVB68" s="142"/>
      <c r="PVC68" s="142"/>
      <c r="PVD68" s="142"/>
      <c r="PVE68" s="142"/>
      <c r="PVF68" s="142"/>
      <c r="PVG68" s="142"/>
      <c r="PVH68" s="142"/>
      <c r="PVI68" s="142"/>
      <c r="PVJ68" s="142"/>
      <c r="PVK68" s="142"/>
      <c r="PVL68" s="142"/>
      <c r="PVM68" s="142"/>
      <c r="PVN68" s="142"/>
      <c r="PVO68" s="142"/>
      <c r="PVP68" s="142"/>
      <c r="PVQ68" s="142"/>
      <c r="PVR68" s="142"/>
      <c r="PVS68" s="142"/>
      <c r="PVT68" s="142"/>
      <c r="PVU68" s="142"/>
      <c r="PVV68" s="142"/>
      <c r="PVW68" s="142"/>
      <c r="PVX68" s="142"/>
      <c r="PVY68" s="142"/>
      <c r="PVZ68" s="142"/>
      <c r="PWA68" s="142"/>
      <c r="PWB68" s="142"/>
      <c r="PWC68" s="142"/>
      <c r="PWD68" s="142"/>
      <c r="PWE68" s="142"/>
      <c r="PWF68" s="142"/>
      <c r="PWG68" s="142"/>
      <c r="PWH68" s="142"/>
      <c r="PWI68" s="142"/>
      <c r="PWJ68" s="142"/>
      <c r="PWK68" s="142"/>
      <c r="PWL68" s="142"/>
      <c r="PWM68" s="142"/>
      <c r="PWN68" s="142"/>
      <c r="PWO68" s="142"/>
      <c r="PWP68" s="142"/>
      <c r="PWQ68" s="142"/>
      <c r="PWR68" s="142"/>
      <c r="PWS68" s="142"/>
      <c r="PWT68" s="142"/>
      <c r="PWU68" s="142"/>
      <c r="PWV68" s="142"/>
      <c r="PWW68" s="142"/>
      <c r="PWX68" s="142"/>
      <c r="PWY68" s="142"/>
      <c r="PWZ68" s="142"/>
      <c r="PXA68" s="142"/>
      <c r="PXB68" s="142"/>
      <c r="PXC68" s="142"/>
      <c r="PXD68" s="142"/>
      <c r="PXE68" s="142"/>
      <c r="PXF68" s="142"/>
      <c r="PXG68" s="142"/>
      <c r="PXH68" s="142"/>
      <c r="PXI68" s="142"/>
      <c r="PXJ68" s="142"/>
      <c r="PXK68" s="142"/>
      <c r="PXL68" s="142"/>
      <c r="PXM68" s="142"/>
      <c r="PXN68" s="142"/>
      <c r="PXO68" s="142"/>
      <c r="PXP68" s="142"/>
      <c r="PXQ68" s="142"/>
      <c r="PXR68" s="142"/>
      <c r="PXS68" s="142"/>
      <c r="PXT68" s="142"/>
      <c r="PXU68" s="142"/>
      <c r="PXV68" s="142"/>
      <c r="PXW68" s="142"/>
      <c r="PXX68" s="142"/>
      <c r="PXY68" s="142"/>
      <c r="PXZ68" s="142"/>
      <c r="PYA68" s="142"/>
      <c r="PYB68" s="142"/>
      <c r="PYC68" s="142"/>
      <c r="PYD68" s="142"/>
      <c r="PYE68" s="142"/>
      <c r="PYF68" s="142"/>
      <c r="PYG68" s="142"/>
      <c r="PYH68" s="142"/>
      <c r="PYI68" s="142"/>
      <c r="PYJ68" s="142"/>
      <c r="PYK68" s="142"/>
      <c r="PYL68" s="142"/>
      <c r="PYM68" s="142"/>
      <c r="PYN68" s="142"/>
      <c r="PYO68" s="142"/>
      <c r="PYP68" s="142"/>
      <c r="PYQ68" s="142"/>
      <c r="PYR68" s="142"/>
      <c r="PYS68" s="142"/>
      <c r="PYT68" s="142"/>
      <c r="PYU68" s="142"/>
      <c r="PYV68" s="142"/>
      <c r="PYW68" s="142"/>
      <c r="PYX68" s="142"/>
      <c r="PYY68" s="142"/>
      <c r="PYZ68" s="142"/>
      <c r="PZA68" s="142"/>
      <c r="PZB68" s="142"/>
      <c r="PZC68" s="142"/>
      <c r="PZD68" s="142"/>
      <c r="PZE68" s="142"/>
      <c r="PZF68" s="142"/>
      <c r="PZG68" s="142"/>
      <c r="PZH68" s="142"/>
      <c r="PZI68" s="142"/>
      <c r="PZJ68" s="142"/>
      <c r="PZK68" s="142"/>
      <c r="PZL68" s="142"/>
      <c r="PZM68" s="142"/>
      <c r="PZN68" s="142"/>
      <c r="PZO68" s="142"/>
      <c r="PZP68" s="142"/>
      <c r="PZQ68" s="142"/>
      <c r="PZR68" s="142"/>
      <c r="PZS68" s="142"/>
      <c r="PZT68" s="142"/>
      <c r="PZU68" s="142"/>
      <c r="PZV68" s="142"/>
      <c r="PZW68" s="142"/>
      <c r="PZX68" s="142"/>
      <c r="PZY68" s="142"/>
      <c r="PZZ68" s="142"/>
      <c r="QAA68" s="142"/>
      <c r="QAB68" s="142"/>
      <c r="QAC68" s="142"/>
      <c r="QAD68" s="142"/>
      <c r="QAE68" s="142"/>
      <c r="QAF68" s="142"/>
      <c r="QAG68" s="142"/>
      <c r="QAH68" s="142"/>
      <c r="QAI68" s="142"/>
      <c r="QAJ68" s="142"/>
      <c r="QAK68" s="142"/>
      <c r="QAL68" s="142"/>
      <c r="QAM68" s="142"/>
      <c r="QAN68" s="142"/>
      <c r="QAO68" s="142"/>
      <c r="QAP68" s="142"/>
      <c r="QAQ68" s="142"/>
      <c r="QAR68" s="142"/>
      <c r="QAS68" s="142"/>
      <c r="QAT68" s="142"/>
      <c r="QAU68" s="142"/>
      <c r="QAV68" s="142"/>
      <c r="QAW68" s="142"/>
      <c r="QAX68" s="142"/>
      <c r="QAY68" s="142"/>
      <c r="QAZ68" s="142"/>
      <c r="QBA68" s="142"/>
      <c r="QBB68" s="142"/>
      <c r="QBC68" s="142"/>
      <c r="QBD68" s="142"/>
      <c r="QBE68" s="142"/>
      <c r="QBF68" s="142"/>
      <c r="QBG68" s="142"/>
      <c r="QBH68" s="142"/>
      <c r="QBI68" s="142"/>
      <c r="QBJ68" s="142"/>
      <c r="QBK68" s="142"/>
      <c r="QBL68" s="142"/>
      <c r="QBM68" s="142"/>
      <c r="QBN68" s="142"/>
      <c r="QBO68" s="142"/>
      <c r="QBP68" s="142"/>
      <c r="QBQ68" s="142"/>
      <c r="QBR68" s="142"/>
      <c r="QBS68" s="142"/>
      <c r="QBT68" s="142"/>
      <c r="QBU68" s="142"/>
      <c r="QBV68" s="142"/>
      <c r="QBW68" s="142"/>
      <c r="QBX68" s="142"/>
      <c r="QBY68" s="142"/>
      <c r="QBZ68" s="142"/>
      <c r="QCA68" s="142"/>
      <c r="QCB68" s="142"/>
      <c r="QCC68" s="142"/>
      <c r="QCD68" s="142"/>
      <c r="QCE68" s="142"/>
      <c r="QCF68" s="142"/>
      <c r="QCG68" s="142"/>
      <c r="QCH68" s="142"/>
      <c r="QCI68" s="142"/>
      <c r="QCJ68" s="142"/>
      <c r="QCK68" s="142"/>
      <c r="QCL68" s="142"/>
      <c r="QCM68" s="142"/>
      <c r="QCN68" s="142"/>
      <c r="QCO68" s="142"/>
      <c r="QCP68" s="142"/>
      <c r="QCQ68" s="142"/>
      <c r="QCR68" s="142"/>
      <c r="QCS68" s="142"/>
      <c r="QCT68" s="142"/>
      <c r="QCU68" s="142"/>
      <c r="QCV68" s="142"/>
      <c r="QCW68" s="142"/>
      <c r="QCX68" s="142"/>
      <c r="QCY68" s="142"/>
      <c r="QCZ68" s="142"/>
      <c r="QDA68" s="142"/>
      <c r="QDB68" s="142"/>
      <c r="QDC68" s="142"/>
      <c r="QDD68" s="142"/>
      <c r="QDE68" s="142"/>
      <c r="QDF68" s="142"/>
      <c r="QDG68" s="142"/>
      <c r="QDH68" s="142"/>
      <c r="QDI68" s="142"/>
      <c r="QDJ68" s="142"/>
      <c r="QDK68" s="142"/>
      <c r="QDL68" s="142"/>
      <c r="QDM68" s="142"/>
      <c r="QDN68" s="142"/>
      <c r="QDO68" s="142"/>
      <c r="QDP68" s="142"/>
      <c r="QDQ68" s="142"/>
      <c r="QDR68" s="142"/>
      <c r="QDS68" s="142"/>
      <c r="QDT68" s="142"/>
      <c r="QDU68" s="142"/>
      <c r="QDV68" s="142"/>
      <c r="QDW68" s="142"/>
      <c r="QDX68" s="142"/>
      <c r="QDY68" s="142"/>
      <c r="QDZ68" s="142"/>
      <c r="QEA68" s="142"/>
      <c r="QEB68" s="142"/>
      <c r="QEC68" s="142"/>
      <c r="QED68" s="142"/>
      <c r="QEE68" s="142"/>
      <c r="QEF68" s="142"/>
      <c r="QEG68" s="142"/>
      <c r="QEH68" s="142"/>
      <c r="QEI68" s="142"/>
      <c r="QEJ68" s="142"/>
      <c r="QEK68" s="142"/>
      <c r="QEL68" s="142"/>
      <c r="QEM68" s="142"/>
      <c r="QEN68" s="142"/>
      <c r="QEO68" s="142"/>
      <c r="QEP68" s="142"/>
      <c r="QEQ68" s="142"/>
      <c r="QER68" s="142"/>
      <c r="QES68" s="142"/>
      <c r="QET68" s="142"/>
      <c r="QEU68" s="142"/>
      <c r="QEV68" s="142"/>
      <c r="QEW68" s="142"/>
      <c r="QEX68" s="142"/>
      <c r="QEY68" s="142"/>
      <c r="QEZ68" s="142"/>
      <c r="QFA68" s="142"/>
      <c r="QFB68" s="142"/>
      <c r="QFC68" s="142"/>
      <c r="QFD68" s="142"/>
      <c r="QFE68" s="142"/>
      <c r="QFF68" s="142"/>
      <c r="QFG68" s="142"/>
      <c r="QFH68" s="142"/>
      <c r="QFI68" s="142"/>
      <c r="QFJ68" s="142"/>
      <c r="QFK68" s="142"/>
      <c r="QFL68" s="142"/>
      <c r="QFM68" s="142"/>
      <c r="QFN68" s="142"/>
      <c r="QFO68" s="142"/>
      <c r="QFP68" s="142"/>
      <c r="QFQ68" s="142"/>
      <c r="QFR68" s="142"/>
      <c r="QFS68" s="142"/>
      <c r="QFT68" s="142"/>
      <c r="QFU68" s="142"/>
      <c r="QFV68" s="142"/>
      <c r="QFW68" s="142"/>
      <c r="QFX68" s="142"/>
      <c r="QFY68" s="142"/>
      <c r="QFZ68" s="142"/>
      <c r="QGA68" s="142"/>
      <c r="QGB68" s="142"/>
      <c r="QGC68" s="142"/>
      <c r="QGD68" s="142"/>
      <c r="QGE68" s="142"/>
      <c r="QGF68" s="142"/>
      <c r="QGG68" s="142"/>
      <c r="QGH68" s="142"/>
      <c r="QGI68" s="142"/>
      <c r="QGJ68" s="142"/>
      <c r="QGK68" s="142"/>
      <c r="QGL68" s="142"/>
      <c r="QGM68" s="142"/>
      <c r="QGN68" s="142"/>
      <c r="QGO68" s="142"/>
      <c r="QGP68" s="142"/>
      <c r="QGQ68" s="142"/>
      <c r="QGR68" s="142"/>
      <c r="QGS68" s="142"/>
      <c r="QGT68" s="142"/>
      <c r="QGU68" s="142"/>
      <c r="QGV68" s="142"/>
      <c r="QGW68" s="142"/>
      <c r="QGX68" s="142"/>
      <c r="QGY68" s="142"/>
      <c r="QGZ68" s="142"/>
      <c r="QHA68" s="142"/>
      <c r="QHB68" s="142"/>
      <c r="QHC68" s="142"/>
      <c r="QHD68" s="142"/>
      <c r="QHE68" s="142"/>
      <c r="QHF68" s="142"/>
      <c r="QHG68" s="142"/>
      <c r="QHH68" s="142"/>
      <c r="QHI68" s="142"/>
      <c r="QHJ68" s="142"/>
      <c r="QHK68" s="142"/>
      <c r="QHL68" s="142"/>
      <c r="QHM68" s="142"/>
      <c r="QHN68" s="142"/>
      <c r="QHO68" s="142"/>
      <c r="QHP68" s="142"/>
      <c r="QHQ68" s="142"/>
      <c r="QHR68" s="142"/>
      <c r="QHS68" s="142"/>
      <c r="QHT68" s="142"/>
      <c r="QHU68" s="142"/>
      <c r="QHV68" s="142"/>
      <c r="QHW68" s="142"/>
      <c r="QHX68" s="142"/>
      <c r="QHY68" s="142"/>
      <c r="QHZ68" s="142"/>
      <c r="QIA68" s="142"/>
      <c r="QIB68" s="142"/>
      <c r="QIC68" s="142"/>
      <c r="QID68" s="142"/>
      <c r="QIE68" s="142"/>
      <c r="QIF68" s="142"/>
      <c r="QIG68" s="142"/>
      <c r="QIH68" s="142"/>
      <c r="QII68" s="142"/>
      <c r="QIJ68" s="142"/>
      <c r="QIK68" s="142"/>
      <c r="QIL68" s="142"/>
      <c r="QIM68" s="142"/>
      <c r="QIN68" s="142"/>
      <c r="QIO68" s="142"/>
      <c r="QIP68" s="142"/>
      <c r="QIQ68" s="142"/>
      <c r="QIR68" s="142"/>
      <c r="QIS68" s="142"/>
      <c r="QIT68" s="142"/>
      <c r="QIU68" s="142"/>
      <c r="QIV68" s="142"/>
      <c r="QIW68" s="142"/>
      <c r="QIX68" s="142"/>
      <c r="QIY68" s="142"/>
      <c r="QIZ68" s="142"/>
      <c r="QJA68" s="142"/>
      <c r="QJB68" s="142"/>
      <c r="QJC68" s="142"/>
      <c r="QJD68" s="142"/>
      <c r="QJE68" s="142"/>
      <c r="QJF68" s="142"/>
      <c r="QJG68" s="142"/>
      <c r="QJH68" s="142"/>
      <c r="QJI68" s="142"/>
      <c r="QJJ68" s="142"/>
      <c r="QJK68" s="142"/>
      <c r="QJL68" s="142"/>
      <c r="QJM68" s="142"/>
      <c r="QJN68" s="142"/>
      <c r="QJO68" s="142"/>
      <c r="QJP68" s="142"/>
      <c r="QJQ68" s="142"/>
      <c r="QJR68" s="142"/>
      <c r="QJS68" s="142"/>
      <c r="QJT68" s="142"/>
      <c r="QJU68" s="142"/>
      <c r="QJV68" s="142"/>
      <c r="QJW68" s="142"/>
      <c r="QJX68" s="142"/>
      <c r="QJY68" s="142"/>
      <c r="QJZ68" s="142"/>
      <c r="QKA68" s="142"/>
      <c r="QKB68" s="142"/>
      <c r="QKC68" s="142"/>
      <c r="QKD68" s="142"/>
      <c r="QKE68" s="142"/>
      <c r="QKF68" s="142"/>
      <c r="QKG68" s="142"/>
      <c r="QKH68" s="142"/>
      <c r="QKI68" s="142"/>
      <c r="QKJ68" s="142"/>
      <c r="QKK68" s="142"/>
      <c r="QKL68" s="142"/>
      <c r="QKM68" s="142"/>
      <c r="QKN68" s="142"/>
      <c r="QKO68" s="142"/>
      <c r="QKP68" s="142"/>
      <c r="QKQ68" s="142"/>
      <c r="QKR68" s="142"/>
      <c r="QKS68" s="142"/>
      <c r="QKT68" s="142"/>
      <c r="QKU68" s="142"/>
      <c r="QKV68" s="142"/>
      <c r="QKW68" s="142"/>
      <c r="QKX68" s="142"/>
      <c r="QKY68" s="142"/>
      <c r="QKZ68" s="142"/>
      <c r="QLA68" s="142"/>
      <c r="QLB68" s="142"/>
      <c r="QLC68" s="142"/>
      <c r="QLD68" s="142"/>
      <c r="QLE68" s="142"/>
      <c r="QLF68" s="142"/>
      <c r="QLG68" s="142"/>
      <c r="QLH68" s="142"/>
      <c r="QLI68" s="142"/>
      <c r="QLJ68" s="142"/>
      <c r="QLK68" s="142"/>
      <c r="QLL68" s="142"/>
      <c r="QLM68" s="142"/>
      <c r="QLN68" s="142"/>
      <c r="QLO68" s="142"/>
      <c r="QLP68" s="142"/>
      <c r="QLQ68" s="142"/>
      <c r="QLR68" s="142"/>
      <c r="QLS68" s="142"/>
      <c r="QLT68" s="142"/>
      <c r="QLU68" s="142"/>
      <c r="QLV68" s="142"/>
      <c r="QLW68" s="142"/>
      <c r="QLX68" s="142"/>
      <c r="QLY68" s="142"/>
      <c r="QLZ68" s="142"/>
      <c r="QMA68" s="142"/>
      <c r="QMB68" s="142"/>
      <c r="QMC68" s="142"/>
      <c r="QMD68" s="142"/>
      <c r="QME68" s="142"/>
      <c r="QMF68" s="142"/>
      <c r="QMG68" s="142"/>
      <c r="QMH68" s="142"/>
      <c r="QMI68" s="142"/>
      <c r="QMJ68" s="142"/>
      <c r="QMK68" s="142"/>
      <c r="QML68" s="142"/>
      <c r="QMM68" s="142"/>
      <c r="QMN68" s="142"/>
      <c r="QMO68" s="142"/>
      <c r="QMP68" s="142"/>
      <c r="QMQ68" s="142"/>
      <c r="QMR68" s="142"/>
      <c r="QMS68" s="142"/>
      <c r="QMT68" s="142"/>
      <c r="QMU68" s="142"/>
      <c r="QMV68" s="142"/>
      <c r="QMW68" s="142"/>
      <c r="QMX68" s="142"/>
      <c r="QMY68" s="142"/>
      <c r="QMZ68" s="142"/>
      <c r="QNA68" s="142"/>
      <c r="QNB68" s="142"/>
      <c r="QNC68" s="142"/>
      <c r="QND68" s="142"/>
      <c r="QNE68" s="142"/>
      <c r="QNF68" s="142"/>
      <c r="QNG68" s="142"/>
      <c r="QNH68" s="142"/>
      <c r="QNI68" s="142"/>
      <c r="QNJ68" s="142"/>
      <c r="QNK68" s="142"/>
      <c r="QNL68" s="142"/>
      <c r="QNM68" s="142"/>
      <c r="QNN68" s="142"/>
      <c r="QNO68" s="142"/>
      <c r="QNP68" s="142"/>
      <c r="QNQ68" s="142"/>
      <c r="QNR68" s="142"/>
      <c r="QNS68" s="142"/>
      <c r="QNT68" s="142"/>
      <c r="QNU68" s="142"/>
      <c r="QNV68" s="142"/>
      <c r="QNW68" s="142"/>
      <c r="QNX68" s="142"/>
      <c r="QNY68" s="142"/>
      <c r="QNZ68" s="142"/>
      <c r="QOA68" s="142"/>
      <c r="QOB68" s="142"/>
      <c r="QOC68" s="142"/>
      <c r="QOD68" s="142"/>
      <c r="QOE68" s="142"/>
      <c r="QOF68" s="142"/>
      <c r="QOG68" s="142"/>
      <c r="QOH68" s="142"/>
      <c r="QOI68" s="142"/>
      <c r="QOJ68" s="142"/>
      <c r="QOK68" s="142"/>
      <c r="QOL68" s="142"/>
      <c r="QOM68" s="142"/>
      <c r="QON68" s="142"/>
      <c r="QOO68" s="142"/>
      <c r="QOP68" s="142"/>
      <c r="QOQ68" s="142"/>
      <c r="QOR68" s="142"/>
      <c r="QOS68" s="142"/>
      <c r="QOT68" s="142"/>
      <c r="QOU68" s="142"/>
      <c r="QOV68" s="142"/>
      <c r="QOW68" s="142"/>
      <c r="QOX68" s="142"/>
      <c r="QOY68" s="142"/>
      <c r="QOZ68" s="142"/>
      <c r="QPA68" s="142"/>
      <c r="QPB68" s="142"/>
      <c r="QPC68" s="142"/>
      <c r="QPD68" s="142"/>
      <c r="QPE68" s="142"/>
      <c r="QPF68" s="142"/>
      <c r="QPG68" s="142"/>
      <c r="QPH68" s="142"/>
      <c r="QPI68" s="142"/>
      <c r="QPJ68" s="142"/>
      <c r="QPK68" s="142"/>
      <c r="QPL68" s="142"/>
      <c r="QPM68" s="142"/>
      <c r="QPN68" s="142"/>
      <c r="QPO68" s="142"/>
      <c r="QPP68" s="142"/>
      <c r="QPQ68" s="142"/>
      <c r="QPR68" s="142"/>
      <c r="QPS68" s="142"/>
      <c r="QPT68" s="142"/>
      <c r="QPU68" s="142"/>
      <c r="QPV68" s="142"/>
      <c r="QPW68" s="142"/>
      <c r="QPX68" s="142"/>
      <c r="QPY68" s="142"/>
      <c r="QPZ68" s="142"/>
      <c r="QQA68" s="142"/>
      <c r="QQB68" s="142"/>
      <c r="QQC68" s="142"/>
      <c r="QQD68" s="142"/>
      <c r="QQE68" s="142"/>
      <c r="QQF68" s="142"/>
      <c r="QQG68" s="142"/>
      <c r="QQH68" s="142"/>
      <c r="QQI68" s="142"/>
      <c r="QQJ68" s="142"/>
      <c r="QQK68" s="142"/>
      <c r="QQL68" s="142"/>
      <c r="QQM68" s="142"/>
      <c r="QQN68" s="142"/>
      <c r="QQO68" s="142"/>
      <c r="QQP68" s="142"/>
      <c r="QQQ68" s="142"/>
      <c r="QQR68" s="142"/>
      <c r="QQS68" s="142"/>
      <c r="QQT68" s="142"/>
      <c r="QQU68" s="142"/>
      <c r="QQV68" s="142"/>
      <c r="QQW68" s="142"/>
      <c r="QQX68" s="142"/>
      <c r="QQY68" s="142"/>
      <c r="QQZ68" s="142"/>
      <c r="QRA68" s="142"/>
      <c r="QRB68" s="142"/>
      <c r="QRC68" s="142"/>
      <c r="QRD68" s="142"/>
      <c r="QRE68" s="142"/>
      <c r="QRF68" s="142"/>
      <c r="QRG68" s="142"/>
      <c r="QRH68" s="142"/>
      <c r="QRI68" s="142"/>
      <c r="QRJ68" s="142"/>
      <c r="QRK68" s="142"/>
      <c r="QRL68" s="142"/>
      <c r="QRM68" s="142"/>
      <c r="QRN68" s="142"/>
      <c r="QRO68" s="142"/>
      <c r="QRP68" s="142"/>
      <c r="QRQ68" s="142"/>
      <c r="QRR68" s="142"/>
      <c r="QRS68" s="142"/>
      <c r="QRT68" s="142"/>
      <c r="QRU68" s="142"/>
      <c r="QRV68" s="142"/>
      <c r="QRW68" s="142"/>
      <c r="QRX68" s="142"/>
      <c r="QRY68" s="142"/>
      <c r="QRZ68" s="142"/>
      <c r="QSA68" s="142"/>
      <c r="QSB68" s="142"/>
      <c r="QSC68" s="142"/>
      <c r="QSD68" s="142"/>
      <c r="QSE68" s="142"/>
      <c r="QSF68" s="142"/>
      <c r="QSG68" s="142"/>
      <c r="QSH68" s="142"/>
      <c r="QSI68" s="142"/>
      <c r="QSJ68" s="142"/>
      <c r="QSK68" s="142"/>
      <c r="QSL68" s="142"/>
      <c r="QSM68" s="142"/>
      <c r="QSN68" s="142"/>
      <c r="QSO68" s="142"/>
      <c r="QSP68" s="142"/>
      <c r="QSQ68" s="142"/>
      <c r="QSR68" s="142"/>
      <c r="QSS68" s="142"/>
      <c r="QST68" s="142"/>
      <c r="QSU68" s="142"/>
      <c r="QSV68" s="142"/>
      <c r="QSW68" s="142"/>
      <c r="QSX68" s="142"/>
      <c r="QSY68" s="142"/>
      <c r="QSZ68" s="142"/>
      <c r="QTA68" s="142"/>
      <c r="QTB68" s="142"/>
      <c r="QTC68" s="142"/>
      <c r="QTD68" s="142"/>
      <c r="QTE68" s="142"/>
      <c r="QTF68" s="142"/>
      <c r="QTG68" s="142"/>
      <c r="QTH68" s="142"/>
      <c r="QTI68" s="142"/>
      <c r="QTJ68" s="142"/>
      <c r="QTK68" s="142"/>
      <c r="QTL68" s="142"/>
      <c r="QTM68" s="142"/>
      <c r="QTN68" s="142"/>
      <c r="QTO68" s="142"/>
      <c r="QTP68" s="142"/>
      <c r="QTQ68" s="142"/>
      <c r="QTR68" s="142"/>
      <c r="QTS68" s="142"/>
      <c r="QTT68" s="142"/>
      <c r="QTU68" s="142"/>
      <c r="QTV68" s="142"/>
      <c r="QTW68" s="142"/>
      <c r="QTX68" s="142"/>
      <c r="QTY68" s="142"/>
      <c r="QTZ68" s="142"/>
      <c r="QUA68" s="142"/>
      <c r="QUB68" s="142"/>
      <c r="QUC68" s="142"/>
      <c r="QUD68" s="142"/>
      <c r="QUE68" s="142"/>
      <c r="QUF68" s="142"/>
      <c r="QUG68" s="142"/>
      <c r="QUH68" s="142"/>
      <c r="QUI68" s="142"/>
      <c r="QUJ68" s="142"/>
      <c r="QUK68" s="142"/>
      <c r="QUL68" s="142"/>
      <c r="QUM68" s="142"/>
      <c r="QUN68" s="142"/>
      <c r="QUO68" s="142"/>
      <c r="QUP68" s="142"/>
      <c r="QUQ68" s="142"/>
      <c r="QUR68" s="142"/>
      <c r="QUS68" s="142"/>
      <c r="QUT68" s="142"/>
      <c r="QUU68" s="142"/>
      <c r="QUV68" s="142"/>
      <c r="QUW68" s="142"/>
      <c r="QUX68" s="142"/>
      <c r="QUY68" s="142"/>
      <c r="QUZ68" s="142"/>
      <c r="QVA68" s="142"/>
      <c r="QVB68" s="142"/>
      <c r="QVC68" s="142"/>
      <c r="QVD68" s="142"/>
      <c r="QVE68" s="142"/>
      <c r="QVF68" s="142"/>
      <c r="QVG68" s="142"/>
      <c r="QVH68" s="142"/>
      <c r="QVI68" s="142"/>
      <c r="QVJ68" s="142"/>
      <c r="QVK68" s="142"/>
      <c r="QVL68" s="142"/>
      <c r="QVM68" s="142"/>
      <c r="QVN68" s="142"/>
      <c r="QVO68" s="142"/>
      <c r="QVP68" s="142"/>
      <c r="QVQ68" s="142"/>
      <c r="QVR68" s="142"/>
      <c r="QVS68" s="142"/>
      <c r="QVT68" s="142"/>
      <c r="QVU68" s="142"/>
      <c r="QVV68" s="142"/>
      <c r="QVW68" s="142"/>
      <c r="QVX68" s="142"/>
      <c r="QVY68" s="142"/>
      <c r="QVZ68" s="142"/>
      <c r="QWA68" s="142"/>
      <c r="QWB68" s="142"/>
      <c r="QWC68" s="142"/>
      <c r="QWD68" s="142"/>
      <c r="QWE68" s="142"/>
      <c r="QWF68" s="142"/>
      <c r="QWG68" s="142"/>
      <c r="QWH68" s="142"/>
      <c r="QWI68" s="142"/>
      <c r="QWJ68" s="142"/>
      <c r="QWK68" s="142"/>
      <c r="QWL68" s="142"/>
      <c r="QWM68" s="142"/>
      <c r="QWN68" s="142"/>
      <c r="QWO68" s="142"/>
      <c r="QWP68" s="142"/>
      <c r="QWQ68" s="142"/>
      <c r="QWR68" s="142"/>
      <c r="QWS68" s="142"/>
      <c r="QWT68" s="142"/>
      <c r="QWU68" s="142"/>
      <c r="QWV68" s="142"/>
      <c r="QWW68" s="142"/>
      <c r="QWX68" s="142"/>
      <c r="QWY68" s="142"/>
      <c r="QWZ68" s="142"/>
      <c r="QXA68" s="142"/>
      <c r="QXB68" s="142"/>
      <c r="QXC68" s="142"/>
      <c r="QXD68" s="142"/>
      <c r="QXE68" s="142"/>
      <c r="QXF68" s="142"/>
      <c r="QXG68" s="142"/>
      <c r="QXH68" s="142"/>
      <c r="QXI68" s="142"/>
      <c r="QXJ68" s="142"/>
      <c r="QXK68" s="142"/>
      <c r="QXL68" s="142"/>
      <c r="QXM68" s="142"/>
      <c r="QXN68" s="142"/>
      <c r="QXO68" s="142"/>
      <c r="QXP68" s="142"/>
      <c r="QXQ68" s="142"/>
      <c r="QXR68" s="142"/>
      <c r="QXS68" s="142"/>
      <c r="QXT68" s="142"/>
      <c r="QXU68" s="142"/>
      <c r="QXV68" s="142"/>
      <c r="QXW68" s="142"/>
      <c r="QXX68" s="142"/>
      <c r="QXY68" s="142"/>
      <c r="QXZ68" s="142"/>
      <c r="QYA68" s="142"/>
      <c r="QYB68" s="142"/>
      <c r="QYC68" s="142"/>
      <c r="QYD68" s="142"/>
      <c r="QYE68" s="142"/>
      <c r="QYF68" s="142"/>
      <c r="QYG68" s="142"/>
      <c r="QYH68" s="142"/>
      <c r="QYI68" s="142"/>
      <c r="QYJ68" s="142"/>
      <c r="QYK68" s="142"/>
      <c r="QYL68" s="142"/>
      <c r="QYM68" s="142"/>
      <c r="QYN68" s="142"/>
      <c r="QYO68" s="142"/>
      <c r="QYP68" s="142"/>
      <c r="QYQ68" s="142"/>
      <c r="QYR68" s="142"/>
      <c r="QYS68" s="142"/>
      <c r="QYT68" s="142"/>
      <c r="QYU68" s="142"/>
      <c r="QYV68" s="142"/>
      <c r="QYW68" s="142"/>
      <c r="QYX68" s="142"/>
      <c r="QYY68" s="142"/>
      <c r="QYZ68" s="142"/>
      <c r="QZA68" s="142"/>
      <c r="QZB68" s="142"/>
      <c r="QZC68" s="142"/>
      <c r="QZD68" s="142"/>
      <c r="QZE68" s="142"/>
      <c r="QZF68" s="142"/>
      <c r="QZG68" s="142"/>
      <c r="QZH68" s="142"/>
      <c r="QZI68" s="142"/>
      <c r="QZJ68" s="142"/>
      <c r="QZK68" s="142"/>
      <c r="QZL68" s="142"/>
      <c r="QZM68" s="142"/>
      <c r="QZN68" s="142"/>
      <c r="QZO68" s="142"/>
      <c r="QZP68" s="142"/>
      <c r="QZQ68" s="142"/>
      <c r="QZR68" s="142"/>
      <c r="QZS68" s="142"/>
      <c r="QZT68" s="142"/>
      <c r="QZU68" s="142"/>
      <c r="QZV68" s="142"/>
      <c r="QZW68" s="142"/>
      <c r="QZX68" s="142"/>
      <c r="QZY68" s="142"/>
      <c r="QZZ68" s="142"/>
      <c r="RAA68" s="142"/>
      <c r="RAB68" s="142"/>
      <c r="RAC68" s="142"/>
      <c r="RAD68" s="142"/>
      <c r="RAE68" s="142"/>
      <c r="RAF68" s="142"/>
      <c r="RAG68" s="142"/>
      <c r="RAH68" s="142"/>
      <c r="RAI68" s="142"/>
      <c r="RAJ68" s="142"/>
      <c r="RAK68" s="142"/>
      <c r="RAL68" s="142"/>
      <c r="RAM68" s="142"/>
      <c r="RAN68" s="142"/>
      <c r="RAO68" s="142"/>
      <c r="RAP68" s="142"/>
      <c r="RAQ68" s="142"/>
      <c r="RAR68" s="142"/>
      <c r="RAS68" s="142"/>
      <c r="RAT68" s="142"/>
      <c r="RAU68" s="142"/>
      <c r="RAV68" s="142"/>
      <c r="RAW68" s="142"/>
      <c r="RAX68" s="142"/>
      <c r="RAY68" s="142"/>
      <c r="RAZ68" s="142"/>
      <c r="RBA68" s="142"/>
      <c r="RBB68" s="142"/>
      <c r="RBC68" s="142"/>
      <c r="RBD68" s="142"/>
      <c r="RBE68" s="142"/>
      <c r="RBF68" s="142"/>
      <c r="RBG68" s="142"/>
      <c r="RBH68" s="142"/>
      <c r="RBI68" s="142"/>
      <c r="RBJ68" s="142"/>
      <c r="RBK68" s="142"/>
      <c r="RBL68" s="142"/>
      <c r="RBM68" s="142"/>
      <c r="RBN68" s="142"/>
      <c r="RBO68" s="142"/>
      <c r="RBP68" s="142"/>
      <c r="RBQ68" s="142"/>
      <c r="RBR68" s="142"/>
      <c r="RBS68" s="142"/>
      <c r="RBT68" s="142"/>
      <c r="RBU68" s="142"/>
      <c r="RBV68" s="142"/>
      <c r="RBW68" s="142"/>
      <c r="RBX68" s="142"/>
      <c r="RBY68" s="142"/>
      <c r="RBZ68" s="142"/>
      <c r="RCA68" s="142"/>
      <c r="RCB68" s="142"/>
      <c r="RCC68" s="142"/>
      <c r="RCD68" s="142"/>
      <c r="RCE68" s="142"/>
      <c r="RCF68" s="142"/>
      <c r="RCG68" s="142"/>
      <c r="RCH68" s="142"/>
      <c r="RCI68" s="142"/>
      <c r="RCJ68" s="142"/>
      <c r="RCK68" s="142"/>
      <c r="RCL68" s="142"/>
      <c r="RCM68" s="142"/>
      <c r="RCN68" s="142"/>
      <c r="RCO68" s="142"/>
      <c r="RCP68" s="142"/>
      <c r="RCQ68" s="142"/>
      <c r="RCR68" s="142"/>
      <c r="RCS68" s="142"/>
      <c r="RCT68" s="142"/>
      <c r="RCU68" s="142"/>
      <c r="RCV68" s="142"/>
      <c r="RCW68" s="142"/>
      <c r="RCX68" s="142"/>
      <c r="RCY68" s="142"/>
      <c r="RCZ68" s="142"/>
      <c r="RDA68" s="142"/>
      <c r="RDB68" s="142"/>
      <c r="RDC68" s="142"/>
      <c r="RDD68" s="142"/>
      <c r="RDE68" s="142"/>
      <c r="RDF68" s="142"/>
      <c r="RDG68" s="142"/>
      <c r="RDH68" s="142"/>
      <c r="RDI68" s="142"/>
      <c r="RDJ68" s="142"/>
      <c r="RDK68" s="142"/>
      <c r="RDL68" s="142"/>
      <c r="RDM68" s="142"/>
      <c r="RDN68" s="142"/>
      <c r="RDO68" s="142"/>
      <c r="RDP68" s="142"/>
      <c r="RDQ68" s="142"/>
      <c r="RDR68" s="142"/>
      <c r="RDS68" s="142"/>
      <c r="RDT68" s="142"/>
      <c r="RDU68" s="142"/>
      <c r="RDV68" s="142"/>
      <c r="RDW68" s="142"/>
      <c r="RDX68" s="142"/>
      <c r="RDY68" s="142"/>
      <c r="RDZ68" s="142"/>
      <c r="REA68" s="142"/>
      <c r="REB68" s="142"/>
      <c r="REC68" s="142"/>
      <c r="RED68" s="142"/>
      <c r="REE68" s="142"/>
      <c r="REF68" s="142"/>
      <c r="REG68" s="142"/>
      <c r="REH68" s="142"/>
      <c r="REI68" s="142"/>
      <c r="REJ68" s="142"/>
      <c r="REK68" s="142"/>
      <c r="REL68" s="142"/>
      <c r="REM68" s="142"/>
      <c r="REN68" s="142"/>
      <c r="REO68" s="142"/>
      <c r="REP68" s="142"/>
      <c r="REQ68" s="142"/>
      <c r="RER68" s="142"/>
      <c r="RES68" s="142"/>
      <c r="RET68" s="142"/>
      <c r="REU68" s="142"/>
      <c r="REV68" s="142"/>
      <c r="REW68" s="142"/>
      <c r="REX68" s="142"/>
      <c r="REY68" s="142"/>
      <c r="REZ68" s="142"/>
      <c r="RFA68" s="142"/>
      <c r="RFB68" s="142"/>
      <c r="RFC68" s="142"/>
      <c r="RFD68" s="142"/>
      <c r="RFE68" s="142"/>
      <c r="RFF68" s="142"/>
      <c r="RFG68" s="142"/>
      <c r="RFH68" s="142"/>
      <c r="RFI68" s="142"/>
      <c r="RFJ68" s="142"/>
      <c r="RFK68" s="142"/>
      <c r="RFL68" s="142"/>
      <c r="RFM68" s="142"/>
      <c r="RFN68" s="142"/>
      <c r="RFO68" s="142"/>
      <c r="RFP68" s="142"/>
      <c r="RFQ68" s="142"/>
      <c r="RFR68" s="142"/>
      <c r="RFS68" s="142"/>
      <c r="RFT68" s="142"/>
      <c r="RFU68" s="142"/>
      <c r="RFV68" s="142"/>
      <c r="RFW68" s="142"/>
      <c r="RFX68" s="142"/>
      <c r="RFY68" s="142"/>
      <c r="RFZ68" s="142"/>
      <c r="RGA68" s="142"/>
      <c r="RGB68" s="142"/>
      <c r="RGC68" s="142"/>
      <c r="RGD68" s="142"/>
      <c r="RGE68" s="142"/>
      <c r="RGF68" s="142"/>
      <c r="RGG68" s="142"/>
      <c r="RGH68" s="142"/>
      <c r="RGI68" s="142"/>
      <c r="RGJ68" s="142"/>
      <c r="RGK68" s="142"/>
      <c r="RGL68" s="142"/>
      <c r="RGM68" s="142"/>
      <c r="RGN68" s="142"/>
      <c r="RGO68" s="142"/>
      <c r="RGP68" s="142"/>
      <c r="RGQ68" s="142"/>
      <c r="RGR68" s="142"/>
      <c r="RGS68" s="142"/>
      <c r="RGT68" s="142"/>
      <c r="RGU68" s="142"/>
      <c r="RGV68" s="142"/>
      <c r="RGW68" s="142"/>
      <c r="RGX68" s="142"/>
      <c r="RGY68" s="142"/>
      <c r="RGZ68" s="142"/>
      <c r="RHA68" s="142"/>
      <c r="RHB68" s="142"/>
      <c r="RHC68" s="142"/>
      <c r="RHD68" s="142"/>
      <c r="RHE68" s="142"/>
      <c r="RHF68" s="142"/>
      <c r="RHG68" s="142"/>
      <c r="RHH68" s="142"/>
      <c r="RHI68" s="142"/>
      <c r="RHJ68" s="142"/>
      <c r="RHK68" s="142"/>
      <c r="RHL68" s="142"/>
      <c r="RHM68" s="142"/>
      <c r="RHN68" s="142"/>
      <c r="RHO68" s="142"/>
      <c r="RHP68" s="142"/>
      <c r="RHQ68" s="142"/>
      <c r="RHR68" s="142"/>
      <c r="RHS68" s="142"/>
      <c r="RHT68" s="142"/>
      <c r="RHU68" s="142"/>
      <c r="RHV68" s="142"/>
      <c r="RHW68" s="142"/>
      <c r="RHX68" s="142"/>
      <c r="RHY68" s="142"/>
      <c r="RHZ68" s="142"/>
      <c r="RIA68" s="142"/>
      <c r="RIB68" s="142"/>
      <c r="RIC68" s="142"/>
      <c r="RID68" s="142"/>
      <c r="RIE68" s="142"/>
      <c r="RIF68" s="142"/>
      <c r="RIG68" s="142"/>
      <c r="RIH68" s="142"/>
      <c r="RII68" s="142"/>
      <c r="RIJ68" s="142"/>
      <c r="RIK68" s="142"/>
      <c r="RIL68" s="142"/>
      <c r="RIM68" s="142"/>
      <c r="RIN68" s="142"/>
      <c r="RIO68" s="142"/>
      <c r="RIP68" s="142"/>
      <c r="RIQ68" s="142"/>
      <c r="RIR68" s="142"/>
      <c r="RIS68" s="142"/>
      <c r="RIT68" s="142"/>
      <c r="RIU68" s="142"/>
      <c r="RIV68" s="142"/>
      <c r="RIW68" s="142"/>
      <c r="RIX68" s="142"/>
      <c r="RIY68" s="142"/>
      <c r="RIZ68" s="142"/>
      <c r="RJA68" s="142"/>
      <c r="RJB68" s="142"/>
      <c r="RJC68" s="142"/>
      <c r="RJD68" s="142"/>
      <c r="RJE68" s="142"/>
      <c r="RJF68" s="142"/>
      <c r="RJG68" s="142"/>
      <c r="RJH68" s="142"/>
      <c r="RJI68" s="142"/>
      <c r="RJJ68" s="142"/>
      <c r="RJK68" s="142"/>
      <c r="RJL68" s="142"/>
      <c r="RJM68" s="142"/>
      <c r="RJN68" s="142"/>
      <c r="RJO68" s="142"/>
      <c r="RJP68" s="142"/>
      <c r="RJQ68" s="142"/>
      <c r="RJR68" s="142"/>
      <c r="RJS68" s="142"/>
      <c r="RJT68" s="142"/>
      <c r="RJU68" s="142"/>
      <c r="RJV68" s="142"/>
      <c r="RJW68" s="142"/>
      <c r="RJX68" s="142"/>
      <c r="RJY68" s="142"/>
      <c r="RJZ68" s="142"/>
      <c r="RKA68" s="142"/>
      <c r="RKB68" s="142"/>
      <c r="RKC68" s="142"/>
      <c r="RKD68" s="142"/>
      <c r="RKE68" s="142"/>
      <c r="RKF68" s="142"/>
      <c r="RKG68" s="142"/>
      <c r="RKH68" s="142"/>
      <c r="RKI68" s="142"/>
      <c r="RKJ68" s="142"/>
      <c r="RKK68" s="142"/>
      <c r="RKL68" s="142"/>
      <c r="RKM68" s="142"/>
      <c r="RKN68" s="142"/>
      <c r="RKO68" s="142"/>
      <c r="RKP68" s="142"/>
      <c r="RKQ68" s="142"/>
      <c r="RKR68" s="142"/>
      <c r="RKS68" s="142"/>
      <c r="RKT68" s="142"/>
      <c r="RKU68" s="142"/>
      <c r="RKV68" s="142"/>
      <c r="RKW68" s="142"/>
      <c r="RKX68" s="142"/>
      <c r="RKY68" s="142"/>
      <c r="RKZ68" s="142"/>
      <c r="RLA68" s="142"/>
      <c r="RLB68" s="142"/>
      <c r="RLC68" s="142"/>
      <c r="RLD68" s="142"/>
      <c r="RLE68" s="142"/>
      <c r="RLF68" s="142"/>
      <c r="RLG68" s="142"/>
      <c r="RLH68" s="142"/>
      <c r="RLI68" s="142"/>
      <c r="RLJ68" s="142"/>
      <c r="RLK68" s="142"/>
      <c r="RLL68" s="142"/>
      <c r="RLM68" s="142"/>
      <c r="RLN68" s="142"/>
      <c r="RLO68" s="142"/>
      <c r="RLP68" s="142"/>
      <c r="RLQ68" s="142"/>
      <c r="RLR68" s="142"/>
      <c r="RLS68" s="142"/>
      <c r="RLT68" s="142"/>
      <c r="RLU68" s="142"/>
      <c r="RLV68" s="142"/>
      <c r="RLW68" s="142"/>
      <c r="RLX68" s="142"/>
      <c r="RLY68" s="142"/>
      <c r="RLZ68" s="142"/>
      <c r="RMA68" s="142"/>
      <c r="RMB68" s="142"/>
      <c r="RMC68" s="142"/>
      <c r="RMD68" s="142"/>
      <c r="RME68" s="142"/>
      <c r="RMF68" s="142"/>
      <c r="RMG68" s="142"/>
      <c r="RMH68" s="142"/>
      <c r="RMI68" s="142"/>
      <c r="RMJ68" s="142"/>
      <c r="RMK68" s="142"/>
      <c r="RML68" s="142"/>
      <c r="RMM68" s="142"/>
      <c r="RMN68" s="142"/>
      <c r="RMO68" s="142"/>
      <c r="RMP68" s="142"/>
      <c r="RMQ68" s="142"/>
      <c r="RMR68" s="142"/>
      <c r="RMS68" s="142"/>
      <c r="RMT68" s="142"/>
      <c r="RMU68" s="142"/>
      <c r="RMV68" s="142"/>
      <c r="RMW68" s="142"/>
      <c r="RMX68" s="142"/>
      <c r="RMY68" s="142"/>
      <c r="RMZ68" s="142"/>
      <c r="RNA68" s="142"/>
      <c r="RNB68" s="142"/>
      <c r="RNC68" s="142"/>
      <c r="RND68" s="142"/>
      <c r="RNE68" s="142"/>
      <c r="RNF68" s="142"/>
      <c r="RNG68" s="142"/>
      <c r="RNH68" s="142"/>
      <c r="RNI68" s="142"/>
      <c r="RNJ68" s="142"/>
      <c r="RNK68" s="142"/>
      <c r="RNL68" s="142"/>
      <c r="RNM68" s="142"/>
      <c r="RNN68" s="142"/>
      <c r="RNO68" s="142"/>
      <c r="RNP68" s="142"/>
      <c r="RNQ68" s="142"/>
      <c r="RNR68" s="142"/>
      <c r="RNS68" s="142"/>
      <c r="RNT68" s="142"/>
      <c r="RNU68" s="142"/>
      <c r="RNV68" s="142"/>
      <c r="RNW68" s="142"/>
      <c r="RNX68" s="142"/>
      <c r="RNY68" s="142"/>
      <c r="RNZ68" s="142"/>
      <c r="ROA68" s="142"/>
      <c r="ROB68" s="142"/>
      <c r="ROC68" s="142"/>
      <c r="ROD68" s="142"/>
      <c r="ROE68" s="142"/>
      <c r="ROF68" s="142"/>
      <c r="ROG68" s="142"/>
      <c r="ROH68" s="142"/>
      <c r="ROI68" s="142"/>
      <c r="ROJ68" s="142"/>
      <c r="ROK68" s="142"/>
      <c r="ROL68" s="142"/>
      <c r="ROM68" s="142"/>
      <c r="RON68" s="142"/>
      <c r="ROO68" s="142"/>
      <c r="ROP68" s="142"/>
      <c r="ROQ68" s="142"/>
      <c r="ROR68" s="142"/>
      <c r="ROS68" s="142"/>
      <c r="ROT68" s="142"/>
      <c r="ROU68" s="142"/>
      <c r="ROV68" s="142"/>
      <c r="ROW68" s="142"/>
      <c r="ROX68" s="142"/>
      <c r="ROY68" s="142"/>
      <c r="ROZ68" s="142"/>
      <c r="RPA68" s="142"/>
      <c r="RPB68" s="142"/>
      <c r="RPC68" s="142"/>
      <c r="RPD68" s="142"/>
      <c r="RPE68" s="142"/>
      <c r="RPF68" s="142"/>
      <c r="RPG68" s="142"/>
      <c r="RPH68" s="142"/>
      <c r="RPI68" s="142"/>
      <c r="RPJ68" s="142"/>
      <c r="RPK68" s="142"/>
      <c r="RPL68" s="142"/>
      <c r="RPM68" s="142"/>
      <c r="RPN68" s="142"/>
      <c r="RPO68" s="142"/>
      <c r="RPP68" s="142"/>
      <c r="RPQ68" s="142"/>
      <c r="RPR68" s="142"/>
      <c r="RPS68" s="142"/>
      <c r="RPT68" s="142"/>
      <c r="RPU68" s="142"/>
      <c r="RPV68" s="142"/>
      <c r="RPW68" s="142"/>
      <c r="RPX68" s="142"/>
      <c r="RPY68" s="142"/>
      <c r="RPZ68" s="142"/>
      <c r="RQA68" s="142"/>
      <c r="RQB68" s="142"/>
      <c r="RQC68" s="142"/>
      <c r="RQD68" s="142"/>
      <c r="RQE68" s="142"/>
      <c r="RQF68" s="142"/>
      <c r="RQG68" s="142"/>
      <c r="RQH68" s="142"/>
      <c r="RQI68" s="142"/>
      <c r="RQJ68" s="142"/>
      <c r="RQK68" s="142"/>
      <c r="RQL68" s="142"/>
      <c r="RQM68" s="142"/>
      <c r="RQN68" s="142"/>
      <c r="RQO68" s="142"/>
      <c r="RQP68" s="142"/>
      <c r="RQQ68" s="142"/>
      <c r="RQR68" s="142"/>
      <c r="RQS68" s="142"/>
      <c r="RQT68" s="142"/>
      <c r="RQU68" s="142"/>
      <c r="RQV68" s="142"/>
      <c r="RQW68" s="142"/>
      <c r="RQX68" s="142"/>
      <c r="RQY68" s="142"/>
      <c r="RQZ68" s="142"/>
      <c r="RRA68" s="142"/>
      <c r="RRB68" s="142"/>
      <c r="RRC68" s="142"/>
      <c r="RRD68" s="142"/>
      <c r="RRE68" s="142"/>
      <c r="RRF68" s="142"/>
      <c r="RRG68" s="142"/>
      <c r="RRH68" s="142"/>
      <c r="RRI68" s="142"/>
      <c r="RRJ68" s="142"/>
      <c r="RRK68" s="142"/>
      <c r="RRL68" s="142"/>
      <c r="RRM68" s="142"/>
      <c r="RRN68" s="142"/>
      <c r="RRO68" s="142"/>
      <c r="RRP68" s="142"/>
      <c r="RRQ68" s="142"/>
      <c r="RRR68" s="142"/>
      <c r="RRS68" s="142"/>
      <c r="RRT68" s="142"/>
      <c r="RRU68" s="142"/>
      <c r="RRV68" s="142"/>
      <c r="RRW68" s="142"/>
      <c r="RRX68" s="142"/>
      <c r="RRY68" s="142"/>
      <c r="RRZ68" s="142"/>
      <c r="RSA68" s="142"/>
      <c r="RSB68" s="142"/>
      <c r="RSC68" s="142"/>
      <c r="RSD68" s="142"/>
      <c r="RSE68" s="142"/>
      <c r="RSF68" s="142"/>
      <c r="RSG68" s="142"/>
      <c r="RSH68" s="142"/>
      <c r="RSI68" s="142"/>
      <c r="RSJ68" s="142"/>
      <c r="RSK68" s="142"/>
      <c r="RSL68" s="142"/>
      <c r="RSM68" s="142"/>
      <c r="RSN68" s="142"/>
      <c r="RSO68" s="142"/>
      <c r="RSP68" s="142"/>
      <c r="RSQ68" s="142"/>
      <c r="RSR68" s="142"/>
      <c r="RSS68" s="142"/>
      <c r="RST68" s="142"/>
      <c r="RSU68" s="142"/>
      <c r="RSV68" s="142"/>
      <c r="RSW68" s="142"/>
      <c r="RSX68" s="142"/>
      <c r="RSY68" s="142"/>
      <c r="RSZ68" s="142"/>
      <c r="RTA68" s="142"/>
      <c r="RTB68" s="142"/>
      <c r="RTC68" s="142"/>
      <c r="RTD68" s="142"/>
      <c r="RTE68" s="142"/>
      <c r="RTF68" s="142"/>
      <c r="RTG68" s="142"/>
      <c r="RTH68" s="142"/>
      <c r="RTI68" s="142"/>
      <c r="RTJ68" s="142"/>
      <c r="RTK68" s="142"/>
      <c r="RTL68" s="142"/>
      <c r="RTM68" s="142"/>
      <c r="RTN68" s="142"/>
      <c r="RTO68" s="142"/>
      <c r="RTP68" s="142"/>
      <c r="RTQ68" s="142"/>
      <c r="RTR68" s="142"/>
      <c r="RTS68" s="142"/>
      <c r="RTT68" s="142"/>
      <c r="RTU68" s="142"/>
      <c r="RTV68" s="142"/>
      <c r="RTW68" s="142"/>
      <c r="RTX68" s="142"/>
      <c r="RTY68" s="142"/>
      <c r="RTZ68" s="142"/>
      <c r="RUA68" s="142"/>
      <c r="RUB68" s="142"/>
      <c r="RUC68" s="142"/>
      <c r="RUD68" s="142"/>
      <c r="RUE68" s="142"/>
      <c r="RUF68" s="142"/>
      <c r="RUG68" s="142"/>
      <c r="RUH68" s="142"/>
      <c r="RUI68" s="142"/>
      <c r="RUJ68" s="142"/>
      <c r="RUK68" s="142"/>
      <c r="RUL68" s="142"/>
      <c r="RUM68" s="142"/>
      <c r="RUN68" s="142"/>
      <c r="RUO68" s="142"/>
      <c r="RUP68" s="142"/>
      <c r="RUQ68" s="142"/>
      <c r="RUR68" s="142"/>
      <c r="RUS68" s="142"/>
      <c r="RUT68" s="142"/>
      <c r="RUU68" s="142"/>
      <c r="RUV68" s="142"/>
      <c r="RUW68" s="142"/>
      <c r="RUX68" s="142"/>
      <c r="RUY68" s="142"/>
      <c r="RUZ68" s="142"/>
      <c r="RVA68" s="142"/>
      <c r="RVB68" s="142"/>
      <c r="RVC68" s="142"/>
      <c r="RVD68" s="142"/>
      <c r="RVE68" s="142"/>
      <c r="RVF68" s="142"/>
      <c r="RVG68" s="142"/>
      <c r="RVH68" s="142"/>
      <c r="RVI68" s="142"/>
      <c r="RVJ68" s="142"/>
      <c r="RVK68" s="142"/>
      <c r="RVL68" s="142"/>
      <c r="RVM68" s="142"/>
      <c r="RVN68" s="142"/>
      <c r="RVO68" s="142"/>
      <c r="RVP68" s="142"/>
      <c r="RVQ68" s="142"/>
      <c r="RVR68" s="142"/>
      <c r="RVS68" s="142"/>
      <c r="RVT68" s="142"/>
      <c r="RVU68" s="142"/>
      <c r="RVV68" s="142"/>
      <c r="RVW68" s="142"/>
      <c r="RVX68" s="142"/>
      <c r="RVY68" s="142"/>
      <c r="RVZ68" s="142"/>
      <c r="RWA68" s="142"/>
      <c r="RWB68" s="142"/>
      <c r="RWC68" s="142"/>
      <c r="RWD68" s="142"/>
      <c r="RWE68" s="142"/>
      <c r="RWF68" s="142"/>
      <c r="RWG68" s="142"/>
      <c r="RWH68" s="142"/>
      <c r="RWI68" s="142"/>
      <c r="RWJ68" s="142"/>
      <c r="RWK68" s="142"/>
      <c r="RWL68" s="142"/>
      <c r="RWM68" s="142"/>
      <c r="RWN68" s="142"/>
      <c r="RWO68" s="142"/>
      <c r="RWP68" s="142"/>
      <c r="RWQ68" s="142"/>
      <c r="RWR68" s="142"/>
      <c r="RWS68" s="142"/>
      <c r="RWT68" s="142"/>
      <c r="RWU68" s="142"/>
      <c r="RWV68" s="142"/>
      <c r="RWW68" s="142"/>
      <c r="RWX68" s="142"/>
      <c r="RWY68" s="142"/>
      <c r="RWZ68" s="142"/>
      <c r="RXA68" s="142"/>
      <c r="RXB68" s="142"/>
      <c r="RXC68" s="142"/>
      <c r="RXD68" s="142"/>
      <c r="RXE68" s="142"/>
      <c r="RXF68" s="142"/>
      <c r="RXG68" s="142"/>
      <c r="RXH68" s="142"/>
      <c r="RXI68" s="142"/>
      <c r="RXJ68" s="142"/>
      <c r="RXK68" s="142"/>
      <c r="RXL68" s="142"/>
      <c r="RXM68" s="142"/>
      <c r="RXN68" s="142"/>
      <c r="RXO68" s="142"/>
      <c r="RXP68" s="142"/>
      <c r="RXQ68" s="142"/>
      <c r="RXR68" s="142"/>
      <c r="RXS68" s="142"/>
      <c r="RXT68" s="142"/>
      <c r="RXU68" s="142"/>
      <c r="RXV68" s="142"/>
      <c r="RXW68" s="142"/>
      <c r="RXX68" s="142"/>
      <c r="RXY68" s="142"/>
      <c r="RXZ68" s="142"/>
      <c r="RYA68" s="142"/>
      <c r="RYB68" s="142"/>
      <c r="RYC68" s="142"/>
      <c r="RYD68" s="142"/>
      <c r="RYE68" s="142"/>
      <c r="RYF68" s="142"/>
      <c r="RYG68" s="142"/>
      <c r="RYH68" s="142"/>
      <c r="RYI68" s="142"/>
      <c r="RYJ68" s="142"/>
      <c r="RYK68" s="142"/>
      <c r="RYL68" s="142"/>
      <c r="RYM68" s="142"/>
      <c r="RYN68" s="142"/>
      <c r="RYO68" s="142"/>
      <c r="RYP68" s="142"/>
      <c r="RYQ68" s="142"/>
      <c r="RYR68" s="142"/>
      <c r="RYS68" s="142"/>
      <c r="RYT68" s="142"/>
      <c r="RYU68" s="142"/>
      <c r="RYV68" s="142"/>
      <c r="RYW68" s="142"/>
      <c r="RYX68" s="142"/>
      <c r="RYY68" s="142"/>
      <c r="RYZ68" s="142"/>
      <c r="RZA68" s="142"/>
      <c r="RZB68" s="142"/>
      <c r="RZC68" s="142"/>
      <c r="RZD68" s="142"/>
      <c r="RZE68" s="142"/>
      <c r="RZF68" s="142"/>
      <c r="RZG68" s="142"/>
      <c r="RZH68" s="142"/>
      <c r="RZI68" s="142"/>
      <c r="RZJ68" s="142"/>
      <c r="RZK68" s="142"/>
      <c r="RZL68" s="142"/>
      <c r="RZM68" s="142"/>
      <c r="RZN68" s="142"/>
      <c r="RZO68" s="142"/>
      <c r="RZP68" s="142"/>
      <c r="RZQ68" s="142"/>
      <c r="RZR68" s="142"/>
      <c r="RZS68" s="142"/>
      <c r="RZT68" s="142"/>
      <c r="RZU68" s="142"/>
      <c r="RZV68" s="142"/>
      <c r="RZW68" s="142"/>
      <c r="RZX68" s="142"/>
      <c r="RZY68" s="142"/>
      <c r="RZZ68" s="142"/>
      <c r="SAA68" s="142"/>
      <c r="SAB68" s="142"/>
      <c r="SAC68" s="142"/>
      <c r="SAD68" s="142"/>
      <c r="SAE68" s="142"/>
      <c r="SAF68" s="142"/>
      <c r="SAG68" s="142"/>
      <c r="SAH68" s="142"/>
      <c r="SAI68" s="142"/>
      <c r="SAJ68" s="142"/>
      <c r="SAK68" s="142"/>
      <c r="SAL68" s="142"/>
      <c r="SAM68" s="142"/>
      <c r="SAN68" s="142"/>
      <c r="SAO68" s="142"/>
      <c r="SAP68" s="142"/>
      <c r="SAQ68" s="142"/>
      <c r="SAR68" s="142"/>
      <c r="SAS68" s="142"/>
      <c r="SAT68" s="142"/>
      <c r="SAU68" s="142"/>
      <c r="SAV68" s="142"/>
      <c r="SAW68" s="142"/>
      <c r="SAX68" s="142"/>
      <c r="SAY68" s="142"/>
      <c r="SAZ68" s="142"/>
      <c r="SBA68" s="142"/>
      <c r="SBB68" s="142"/>
      <c r="SBC68" s="142"/>
      <c r="SBD68" s="142"/>
      <c r="SBE68" s="142"/>
      <c r="SBF68" s="142"/>
      <c r="SBG68" s="142"/>
      <c r="SBH68" s="142"/>
      <c r="SBI68" s="142"/>
      <c r="SBJ68" s="142"/>
      <c r="SBK68" s="142"/>
      <c r="SBL68" s="142"/>
      <c r="SBM68" s="142"/>
      <c r="SBN68" s="142"/>
      <c r="SBO68" s="142"/>
      <c r="SBP68" s="142"/>
      <c r="SBQ68" s="142"/>
      <c r="SBR68" s="142"/>
      <c r="SBS68" s="142"/>
      <c r="SBT68" s="142"/>
      <c r="SBU68" s="142"/>
      <c r="SBV68" s="142"/>
      <c r="SBW68" s="142"/>
      <c r="SBX68" s="142"/>
      <c r="SBY68" s="142"/>
      <c r="SBZ68" s="142"/>
      <c r="SCA68" s="142"/>
      <c r="SCB68" s="142"/>
      <c r="SCC68" s="142"/>
      <c r="SCD68" s="142"/>
      <c r="SCE68" s="142"/>
      <c r="SCF68" s="142"/>
      <c r="SCG68" s="142"/>
      <c r="SCH68" s="142"/>
      <c r="SCI68" s="142"/>
      <c r="SCJ68" s="142"/>
      <c r="SCK68" s="142"/>
      <c r="SCL68" s="142"/>
      <c r="SCM68" s="142"/>
      <c r="SCN68" s="142"/>
      <c r="SCO68" s="142"/>
      <c r="SCP68" s="142"/>
      <c r="SCQ68" s="142"/>
      <c r="SCR68" s="142"/>
      <c r="SCS68" s="142"/>
      <c r="SCT68" s="142"/>
      <c r="SCU68" s="142"/>
      <c r="SCV68" s="142"/>
      <c r="SCW68" s="142"/>
      <c r="SCX68" s="142"/>
      <c r="SCY68" s="142"/>
      <c r="SCZ68" s="142"/>
      <c r="SDA68" s="142"/>
      <c r="SDB68" s="142"/>
      <c r="SDC68" s="142"/>
      <c r="SDD68" s="142"/>
      <c r="SDE68" s="142"/>
      <c r="SDF68" s="142"/>
      <c r="SDG68" s="142"/>
      <c r="SDH68" s="142"/>
      <c r="SDI68" s="142"/>
      <c r="SDJ68" s="142"/>
      <c r="SDK68" s="142"/>
      <c r="SDL68" s="142"/>
      <c r="SDM68" s="142"/>
      <c r="SDN68" s="142"/>
      <c r="SDO68" s="142"/>
      <c r="SDP68" s="142"/>
      <c r="SDQ68" s="142"/>
      <c r="SDR68" s="142"/>
      <c r="SDS68" s="142"/>
      <c r="SDT68" s="142"/>
      <c r="SDU68" s="142"/>
      <c r="SDV68" s="142"/>
      <c r="SDW68" s="142"/>
      <c r="SDX68" s="142"/>
      <c r="SDY68" s="142"/>
      <c r="SDZ68" s="142"/>
      <c r="SEA68" s="142"/>
      <c r="SEB68" s="142"/>
      <c r="SEC68" s="142"/>
      <c r="SED68" s="142"/>
      <c r="SEE68" s="142"/>
      <c r="SEF68" s="142"/>
      <c r="SEG68" s="142"/>
      <c r="SEH68" s="142"/>
      <c r="SEI68" s="142"/>
      <c r="SEJ68" s="142"/>
      <c r="SEK68" s="142"/>
      <c r="SEL68" s="142"/>
      <c r="SEM68" s="142"/>
      <c r="SEN68" s="142"/>
      <c r="SEO68" s="142"/>
      <c r="SEP68" s="142"/>
      <c r="SEQ68" s="142"/>
      <c r="SER68" s="142"/>
      <c r="SES68" s="142"/>
      <c r="SET68" s="142"/>
      <c r="SEU68" s="142"/>
      <c r="SEV68" s="142"/>
      <c r="SEW68" s="142"/>
      <c r="SEX68" s="142"/>
      <c r="SEY68" s="142"/>
      <c r="SEZ68" s="142"/>
      <c r="SFA68" s="142"/>
      <c r="SFB68" s="142"/>
      <c r="SFC68" s="142"/>
      <c r="SFD68" s="142"/>
      <c r="SFE68" s="142"/>
      <c r="SFF68" s="142"/>
      <c r="SFG68" s="142"/>
      <c r="SFH68" s="142"/>
      <c r="SFI68" s="142"/>
      <c r="SFJ68" s="142"/>
      <c r="SFK68" s="142"/>
      <c r="SFL68" s="142"/>
      <c r="SFM68" s="142"/>
      <c r="SFN68" s="142"/>
      <c r="SFO68" s="142"/>
      <c r="SFP68" s="142"/>
      <c r="SFQ68" s="142"/>
      <c r="SFR68" s="142"/>
      <c r="SFS68" s="142"/>
      <c r="SFT68" s="142"/>
      <c r="SFU68" s="142"/>
      <c r="SFV68" s="142"/>
      <c r="SFW68" s="142"/>
      <c r="SFX68" s="142"/>
      <c r="SFY68" s="142"/>
      <c r="SFZ68" s="142"/>
      <c r="SGA68" s="142"/>
      <c r="SGB68" s="142"/>
      <c r="SGC68" s="142"/>
      <c r="SGD68" s="142"/>
      <c r="SGE68" s="142"/>
      <c r="SGF68" s="142"/>
      <c r="SGG68" s="142"/>
      <c r="SGH68" s="142"/>
      <c r="SGI68" s="142"/>
      <c r="SGJ68" s="142"/>
      <c r="SGK68" s="142"/>
      <c r="SGL68" s="142"/>
      <c r="SGM68" s="142"/>
      <c r="SGN68" s="142"/>
      <c r="SGO68" s="142"/>
      <c r="SGP68" s="142"/>
      <c r="SGQ68" s="142"/>
      <c r="SGR68" s="142"/>
      <c r="SGS68" s="142"/>
      <c r="SGT68" s="142"/>
      <c r="SGU68" s="142"/>
      <c r="SGV68" s="142"/>
      <c r="SGW68" s="142"/>
      <c r="SGX68" s="142"/>
      <c r="SGY68" s="142"/>
      <c r="SGZ68" s="142"/>
      <c r="SHA68" s="142"/>
      <c r="SHB68" s="142"/>
      <c r="SHC68" s="142"/>
      <c r="SHD68" s="142"/>
      <c r="SHE68" s="142"/>
      <c r="SHF68" s="142"/>
      <c r="SHG68" s="142"/>
      <c r="SHH68" s="142"/>
      <c r="SHI68" s="142"/>
      <c r="SHJ68" s="142"/>
      <c r="SHK68" s="142"/>
      <c r="SHL68" s="142"/>
      <c r="SHM68" s="142"/>
      <c r="SHN68" s="142"/>
      <c r="SHO68" s="142"/>
      <c r="SHP68" s="142"/>
      <c r="SHQ68" s="142"/>
      <c r="SHR68" s="142"/>
      <c r="SHS68" s="142"/>
      <c r="SHT68" s="142"/>
      <c r="SHU68" s="142"/>
      <c r="SHV68" s="142"/>
      <c r="SHW68" s="142"/>
      <c r="SHX68" s="142"/>
      <c r="SHY68" s="142"/>
      <c r="SHZ68" s="142"/>
      <c r="SIA68" s="142"/>
      <c r="SIB68" s="142"/>
      <c r="SIC68" s="142"/>
      <c r="SID68" s="142"/>
      <c r="SIE68" s="142"/>
      <c r="SIF68" s="142"/>
      <c r="SIG68" s="142"/>
      <c r="SIH68" s="142"/>
      <c r="SII68" s="142"/>
      <c r="SIJ68" s="142"/>
      <c r="SIK68" s="142"/>
      <c r="SIL68" s="142"/>
      <c r="SIM68" s="142"/>
      <c r="SIN68" s="142"/>
      <c r="SIO68" s="142"/>
      <c r="SIP68" s="142"/>
      <c r="SIQ68" s="142"/>
      <c r="SIR68" s="142"/>
      <c r="SIS68" s="142"/>
      <c r="SIT68" s="142"/>
      <c r="SIU68" s="142"/>
      <c r="SIV68" s="142"/>
      <c r="SIW68" s="142"/>
      <c r="SIX68" s="142"/>
      <c r="SIY68" s="142"/>
      <c r="SIZ68" s="142"/>
      <c r="SJA68" s="142"/>
      <c r="SJB68" s="142"/>
      <c r="SJC68" s="142"/>
      <c r="SJD68" s="142"/>
      <c r="SJE68" s="142"/>
      <c r="SJF68" s="142"/>
      <c r="SJG68" s="142"/>
      <c r="SJH68" s="142"/>
      <c r="SJI68" s="142"/>
      <c r="SJJ68" s="142"/>
      <c r="SJK68" s="142"/>
      <c r="SJL68" s="142"/>
      <c r="SJM68" s="142"/>
      <c r="SJN68" s="142"/>
      <c r="SJO68" s="142"/>
      <c r="SJP68" s="142"/>
      <c r="SJQ68" s="142"/>
      <c r="SJR68" s="142"/>
      <c r="SJS68" s="142"/>
      <c r="SJT68" s="142"/>
      <c r="SJU68" s="142"/>
      <c r="SJV68" s="142"/>
      <c r="SJW68" s="142"/>
      <c r="SJX68" s="142"/>
      <c r="SJY68" s="142"/>
      <c r="SJZ68" s="142"/>
      <c r="SKA68" s="142"/>
      <c r="SKB68" s="142"/>
      <c r="SKC68" s="142"/>
      <c r="SKD68" s="142"/>
      <c r="SKE68" s="142"/>
      <c r="SKF68" s="142"/>
      <c r="SKG68" s="142"/>
      <c r="SKH68" s="142"/>
      <c r="SKI68" s="142"/>
      <c r="SKJ68" s="142"/>
      <c r="SKK68" s="142"/>
      <c r="SKL68" s="142"/>
      <c r="SKM68" s="142"/>
      <c r="SKN68" s="142"/>
      <c r="SKO68" s="142"/>
      <c r="SKP68" s="142"/>
      <c r="SKQ68" s="142"/>
      <c r="SKR68" s="142"/>
      <c r="SKS68" s="142"/>
      <c r="SKT68" s="142"/>
      <c r="SKU68" s="142"/>
      <c r="SKV68" s="142"/>
      <c r="SKW68" s="142"/>
      <c r="SKX68" s="142"/>
      <c r="SKY68" s="142"/>
      <c r="SKZ68" s="142"/>
      <c r="SLA68" s="142"/>
      <c r="SLB68" s="142"/>
      <c r="SLC68" s="142"/>
      <c r="SLD68" s="142"/>
      <c r="SLE68" s="142"/>
      <c r="SLF68" s="142"/>
      <c r="SLG68" s="142"/>
      <c r="SLH68" s="142"/>
      <c r="SLI68" s="142"/>
      <c r="SLJ68" s="142"/>
      <c r="SLK68" s="142"/>
      <c r="SLL68" s="142"/>
      <c r="SLM68" s="142"/>
      <c r="SLN68" s="142"/>
      <c r="SLO68" s="142"/>
      <c r="SLP68" s="142"/>
      <c r="SLQ68" s="142"/>
      <c r="SLR68" s="142"/>
      <c r="SLS68" s="142"/>
      <c r="SLT68" s="142"/>
      <c r="SLU68" s="142"/>
      <c r="SLV68" s="142"/>
      <c r="SLW68" s="142"/>
      <c r="SLX68" s="142"/>
      <c r="SLY68" s="142"/>
      <c r="SLZ68" s="142"/>
      <c r="SMA68" s="142"/>
      <c r="SMB68" s="142"/>
      <c r="SMC68" s="142"/>
      <c r="SMD68" s="142"/>
      <c r="SME68" s="142"/>
      <c r="SMF68" s="142"/>
      <c r="SMG68" s="142"/>
      <c r="SMH68" s="142"/>
      <c r="SMI68" s="142"/>
      <c r="SMJ68" s="142"/>
      <c r="SMK68" s="142"/>
      <c r="SML68" s="142"/>
      <c r="SMM68" s="142"/>
      <c r="SMN68" s="142"/>
      <c r="SMO68" s="142"/>
      <c r="SMP68" s="142"/>
      <c r="SMQ68" s="142"/>
      <c r="SMR68" s="142"/>
      <c r="SMS68" s="142"/>
      <c r="SMT68" s="142"/>
      <c r="SMU68" s="142"/>
      <c r="SMV68" s="142"/>
      <c r="SMW68" s="142"/>
      <c r="SMX68" s="142"/>
      <c r="SMY68" s="142"/>
      <c r="SMZ68" s="142"/>
      <c r="SNA68" s="142"/>
      <c r="SNB68" s="142"/>
      <c r="SNC68" s="142"/>
      <c r="SND68" s="142"/>
      <c r="SNE68" s="142"/>
      <c r="SNF68" s="142"/>
      <c r="SNG68" s="142"/>
      <c r="SNH68" s="142"/>
      <c r="SNI68" s="142"/>
      <c r="SNJ68" s="142"/>
      <c r="SNK68" s="142"/>
      <c r="SNL68" s="142"/>
      <c r="SNM68" s="142"/>
      <c r="SNN68" s="142"/>
      <c r="SNO68" s="142"/>
      <c r="SNP68" s="142"/>
      <c r="SNQ68" s="142"/>
      <c r="SNR68" s="142"/>
      <c r="SNS68" s="142"/>
      <c r="SNT68" s="142"/>
      <c r="SNU68" s="142"/>
      <c r="SNV68" s="142"/>
      <c r="SNW68" s="142"/>
      <c r="SNX68" s="142"/>
      <c r="SNY68" s="142"/>
      <c r="SNZ68" s="142"/>
      <c r="SOA68" s="142"/>
      <c r="SOB68" s="142"/>
      <c r="SOC68" s="142"/>
      <c r="SOD68" s="142"/>
      <c r="SOE68" s="142"/>
      <c r="SOF68" s="142"/>
      <c r="SOG68" s="142"/>
      <c r="SOH68" s="142"/>
      <c r="SOI68" s="142"/>
      <c r="SOJ68" s="142"/>
      <c r="SOK68" s="142"/>
      <c r="SOL68" s="142"/>
      <c r="SOM68" s="142"/>
      <c r="SON68" s="142"/>
      <c r="SOO68" s="142"/>
      <c r="SOP68" s="142"/>
      <c r="SOQ68" s="142"/>
      <c r="SOR68" s="142"/>
      <c r="SOS68" s="142"/>
      <c r="SOT68" s="142"/>
      <c r="SOU68" s="142"/>
      <c r="SOV68" s="142"/>
      <c r="SOW68" s="142"/>
      <c r="SOX68" s="142"/>
      <c r="SOY68" s="142"/>
      <c r="SOZ68" s="142"/>
      <c r="SPA68" s="142"/>
      <c r="SPB68" s="142"/>
      <c r="SPC68" s="142"/>
      <c r="SPD68" s="142"/>
      <c r="SPE68" s="142"/>
      <c r="SPF68" s="142"/>
      <c r="SPG68" s="142"/>
      <c r="SPH68" s="142"/>
      <c r="SPI68" s="142"/>
      <c r="SPJ68" s="142"/>
      <c r="SPK68" s="142"/>
      <c r="SPL68" s="142"/>
      <c r="SPM68" s="142"/>
      <c r="SPN68" s="142"/>
      <c r="SPO68" s="142"/>
      <c r="SPP68" s="142"/>
      <c r="SPQ68" s="142"/>
      <c r="SPR68" s="142"/>
      <c r="SPS68" s="142"/>
      <c r="SPT68" s="142"/>
      <c r="SPU68" s="142"/>
      <c r="SPV68" s="142"/>
      <c r="SPW68" s="142"/>
      <c r="SPX68" s="142"/>
      <c r="SPY68" s="142"/>
      <c r="SPZ68" s="142"/>
      <c r="SQA68" s="142"/>
      <c r="SQB68" s="142"/>
      <c r="SQC68" s="142"/>
      <c r="SQD68" s="142"/>
      <c r="SQE68" s="142"/>
      <c r="SQF68" s="142"/>
      <c r="SQG68" s="142"/>
      <c r="SQH68" s="142"/>
      <c r="SQI68" s="142"/>
      <c r="SQJ68" s="142"/>
      <c r="SQK68" s="142"/>
      <c r="SQL68" s="142"/>
      <c r="SQM68" s="142"/>
      <c r="SQN68" s="142"/>
      <c r="SQO68" s="142"/>
      <c r="SQP68" s="142"/>
      <c r="SQQ68" s="142"/>
      <c r="SQR68" s="142"/>
      <c r="SQS68" s="142"/>
      <c r="SQT68" s="142"/>
      <c r="SQU68" s="142"/>
      <c r="SQV68" s="142"/>
      <c r="SQW68" s="142"/>
      <c r="SQX68" s="142"/>
      <c r="SQY68" s="142"/>
      <c r="SQZ68" s="142"/>
      <c r="SRA68" s="142"/>
      <c r="SRB68" s="142"/>
      <c r="SRC68" s="142"/>
      <c r="SRD68" s="142"/>
      <c r="SRE68" s="142"/>
      <c r="SRF68" s="142"/>
      <c r="SRG68" s="142"/>
      <c r="SRH68" s="142"/>
      <c r="SRI68" s="142"/>
      <c r="SRJ68" s="142"/>
      <c r="SRK68" s="142"/>
      <c r="SRL68" s="142"/>
      <c r="SRM68" s="142"/>
      <c r="SRN68" s="142"/>
      <c r="SRO68" s="142"/>
      <c r="SRP68" s="142"/>
      <c r="SRQ68" s="142"/>
      <c r="SRR68" s="142"/>
      <c r="SRS68" s="142"/>
      <c r="SRT68" s="142"/>
      <c r="SRU68" s="142"/>
      <c r="SRV68" s="142"/>
      <c r="SRW68" s="142"/>
      <c r="SRX68" s="142"/>
      <c r="SRY68" s="142"/>
      <c r="SRZ68" s="142"/>
      <c r="SSA68" s="142"/>
      <c r="SSB68" s="142"/>
      <c r="SSC68" s="142"/>
      <c r="SSD68" s="142"/>
      <c r="SSE68" s="142"/>
      <c r="SSF68" s="142"/>
      <c r="SSG68" s="142"/>
      <c r="SSH68" s="142"/>
      <c r="SSI68" s="142"/>
      <c r="SSJ68" s="142"/>
      <c r="SSK68" s="142"/>
      <c r="SSL68" s="142"/>
      <c r="SSM68" s="142"/>
      <c r="SSN68" s="142"/>
      <c r="SSO68" s="142"/>
      <c r="SSP68" s="142"/>
      <c r="SSQ68" s="142"/>
      <c r="SSR68" s="142"/>
      <c r="SSS68" s="142"/>
      <c r="SST68" s="142"/>
      <c r="SSU68" s="142"/>
      <c r="SSV68" s="142"/>
      <c r="SSW68" s="142"/>
      <c r="SSX68" s="142"/>
      <c r="SSY68" s="142"/>
      <c r="SSZ68" s="142"/>
      <c r="STA68" s="142"/>
      <c r="STB68" s="142"/>
      <c r="STC68" s="142"/>
      <c r="STD68" s="142"/>
      <c r="STE68" s="142"/>
      <c r="STF68" s="142"/>
      <c r="STG68" s="142"/>
      <c r="STH68" s="142"/>
      <c r="STI68" s="142"/>
      <c r="STJ68" s="142"/>
      <c r="STK68" s="142"/>
      <c r="STL68" s="142"/>
      <c r="STM68" s="142"/>
      <c r="STN68" s="142"/>
      <c r="STO68" s="142"/>
      <c r="STP68" s="142"/>
      <c r="STQ68" s="142"/>
      <c r="STR68" s="142"/>
      <c r="STS68" s="142"/>
      <c r="STT68" s="142"/>
      <c r="STU68" s="142"/>
      <c r="STV68" s="142"/>
      <c r="STW68" s="142"/>
      <c r="STX68" s="142"/>
      <c r="STY68" s="142"/>
      <c r="STZ68" s="142"/>
      <c r="SUA68" s="142"/>
      <c r="SUB68" s="142"/>
      <c r="SUC68" s="142"/>
      <c r="SUD68" s="142"/>
      <c r="SUE68" s="142"/>
      <c r="SUF68" s="142"/>
      <c r="SUG68" s="142"/>
      <c r="SUH68" s="142"/>
      <c r="SUI68" s="142"/>
      <c r="SUJ68" s="142"/>
      <c r="SUK68" s="142"/>
      <c r="SUL68" s="142"/>
      <c r="SUM68" s="142"/>
      <c r="SUN68" s="142"/>
      <c r="SUO68" s="142"/>
      <c r="SUP68" s="142"/>
      <c r="SUQ68" s="142"/>
      <c r="SUR68" s="142"/>
      <c r="SUS68" s="142"/>
      <c r="SUT68" s="142"/>
      <c r="SUU68" s="142"/>
      <c r="SUV68" s="142"/>
      <c r="SUW68" s="142"/>
      <c r="SUX68" s="142"/>
      <c r="SUY68" s="142"/>
      <c r="SUZ68" s="142"/>
      <c r="SVA68" s="142"/>
      <c r="SVB68" s="142"/>
      <c r="SVC68" s="142"/>
      <c r="SVD68" s="142"/>
      <c r="SVE68" s="142"/>
      <c r="SVF68" s="142"/>
      <c r="SVG68" s="142"/>
      <c r="SVH68" s="142"/>
      <c r="SVI68" s="142"/>
      <c r="SVJ68" s="142"/>
      <c r="SVK68" s="142"/>
      <c r="SVL68" s="142"/>
      <c r="SVM68" s="142"/>
      <c r="SVN68" s="142"/>
      <c r="SVO68" s="142"/>
      <c r="SVP68" s="142"/>
      <c r="SVQ68" s="142"/>
      <c r="SVR68" s="142"/>
      <c r="SVS68" s="142"/>
      <c r="SVT68" s="142"/>
      <c r="SVU68" s="142"/>
      <c r="SVV68" s="142"/>
      <c r="SVW68" s="142"/>
      <c r="SVX68" s="142"/>
      <c r="SVY68" s="142"/>
      <c r="SVZ68" s="142"/>
      <c r="SWA68" s="142"/>
      <c r="SWB68" s="142"/>
      <c r="SWC68" s="142"/>
      <c r="SWD68" s="142"/>
      <c r="SWE68" s="142"/>
      <c r="SWF68" s="142"/>
      <c r="SWG68" s="142"/>
      <c r="SWH68" s="142"/>
      <c r="SWI68" s="142"/>
      <c r="SWJ68" s="142"/>
      <c r="SWK68" s="142"/>
      <c r="SWL68" s="142"/>
      <c r="SWM68" s="142"/>
      <c r="SWN68" s="142"/>
      <c r="SWO68" s="142"/>
      <c r="SWP68" s="142"/>
      <c r="SWQ68" s="142"/>
      <c r="SWR68" s="142"/>
      <c r="SWS68" s="142"/>
      <c r="SWT68" s="142"/>
      <c r="SWU68" s="142"/>
      <c r="SWV68" s="142"/>
      <c r="SWW68" s="142"/>
      <c r="SWX68" s="142"/>
      <c r="SWY68" s="142"/>
      <c r="SWZ68" s="142"/>
      <c r="SXA68" s="142"/>
      <c r="SXB68" s="142"/>
      <c r="SXC68" s="142"/>
      <c r="SXD68" s="142"/>
      <c r="SXE68" s="142"/>
      <c r="SXF68" s="142"/>
      <c r="SXG68" s="142"/>
      <c r="SXH68" s="142"/>
      <c r="SXI68" s="142"/>
      <c r="SXJ68" s="142"/>
      <c r="SXK68" s="142"/>
      <c r="SXL68" s="142"/>
      <c r="SXM68" s="142"/>
      <c r="SXN68" s="142"/>
      <c r="SXO68" s="142"/>
      <c r="SXP68" s="142"/>
      <c r="SXQ68" s="142"/>
      <c r="SXR68" s="142"/>
      <c r="SXS68" s="142"/>
      <c r="SXT68" s="142"/>
      <c r="SXU68" s="142"/>
      <c r="SXV68" s="142"/>
      <c r="SXW68" s="142"/>
      <c r="SXX68" s="142"/>
      <c r="SXY68" s="142"/>
      <c r="SXZ68" s="142"/>
      <c r="SYA68" s="142"/>
      <c r="SYB68" s="142"/>
      <c r="SYC68" s="142"/>
      <c r="SYD68" s="142"/>
      <c r="SYE68" s="142"/>
      <c r="SYF68" s="142"/>
      <c r="SYG68" s="142"/>
      <c r="SYH68" s="142"/>
      <c r="SYI68" s="142"/>
      <c r="SYJ68" s="142"/>
      <c r="SYK68" s="142"/>
      <c r="SYL68" s="142"/>
      <c r="SYM68" s="142"/>
      <c r="SYN68" s="142"/>
      <c r="SYO68" s="142"/>
      <c r="SYP68" s="142"/>
      <c r="SYQ68" s="142"/>
      <c r="SYR68" s="142"/>
      <c r="SYS68" s="142"/>
      <c r="SYT68" s="142"/>
      <c r="SYU68" s="142"/>
      <c r="SYV68" s="142"/>
      <c r="SYW68" s="142"/>
      <c r="SYX68" s="142"/>
      <c r="SYY68" s="142"/>
      <c r="SYZ68" s="142"/>
      <c r="SZA68" s="142"/>
      <c r="SZB68" s="142"/>
      <c r="SZC68" s="142"/>
      <c r="SZD68" s="142"/>
      <c r="SZE68" s="142"/>
      <c r="SZF68" s="142"/>
      <c r="SZG68" s="142"/>
      <c r="SZH68" s="142"/>
      <c r="SZI68" s="142"/>
      <c r="SZJ68" s="142"/>
      <c r="SZK68" s="142"/>
      <c r="SZL68" s="142"/>
      <c r="SZM68" s="142"/>
      <c r="SZN68" s="142"/>
      <c r="SZO68" s="142"/>
      <c r="SZP68" s="142"/>
      <c r="SZQ68" s="142"/>
      <c r="SZR68" s="142"/>
      <c r="SZS68" s="142"/>
      <c r="SZT68" s="142"/>
      <c r="SZU68" s="142"/>
      <c r="SZV68" s="142"/>
      <c r="SZW68" s="142"/>
      <c r="SZX68" s="142"/>
      <c r="SZY68" s="142"/>
      <c r="SZZ68" s="142"/>
      <c r="TAA68" s="142"/>
      <c r="TAB68" s="142"/>
      <c r="TAC68" s="142"/>
      <c r="TAD68" s="142"/>
      <c r="TAE68" s="142"/>
      <c r="TAF68" s="142"/>
      <c r="TAG68" s="142"/>
      <c r="TAH68" s="142"/>
      <c r="TAI68" s="142"/>
      <c r="TAJ68" s="142"/>
      <c r="TAK68" s="142"/>
      <c r="TAL68" s="142"/>
      <c r="TAM68" s="142"/>
      <c r="TAN68" s="142"/>
      <c r="TAO68" s="142"/>
      <c r="TAP68" s="142"/>
      <c r="TAQ68" s="142"/>
      <c r="TAR68" s="142"/>
      <c r="TAS68" s="142"/>
      <c r="TAT68" s="142"/>
      <c r="TAU68" s="142"/>
      <c r="TAV68" s="142"/>
      <c r="TAW68" s="142"/>
      <c r="TAX68" s="142"/>
      <c r="TAY68" s="142"/>
      <c r="TAZ68" s="142"/>
      <c r="TBA68" s="142"/>
      <c r="TBB68" s="142"/>
      <c r="TBC68" s="142"/>
      <c r="TBD68" s="142"/>
      <c r="TBE68" s="142"/>
      <c r="TBF68" s="142"/>
      <c r="TBG68" s="142"/>
      <c r="TBH68" s="142"/>
      <c r="TBI68" s="142"/>
      <c r="TBJ68" s="142"/>
      <c r="TBK68" s="142"/>
      <c r="TBL68" s="142"/>
      <c r="TBM68" s="142"/>
      <c r="TBN68" s="142"/>
      <c r="TBO68" s="142"/>
      <c r="TBP68" s="142"/>
      <c r="TBQ68" s="142"/>
      <c r="TBR68" s="142"/>
      <c r="TBS68" s="142"/>
      <c r="TBT68" s="142"/>
      <c r="TBU68" s="142"/>
      <c r="TBV68" s="142"/>
      <c r="TBW68" s="142"/>
      <c r="TBX68" s="142"/>
      <c r="TBY68" s="142"/>
      <c r="TBZ68" s="142"/>
      <c r="TCA68" s="142"/>
      <c r="TCB68" s="142"/>
      <c r="TCC68" s="142"/>
      <c r="TCD68" s="142"/>
      <c r="TCE68" s="142"/>
      <c r="TCF68" s="142"/>
      <c r="TCG68" s="142"/>
      <c r="TCH68" s="142"/>
      <c r="TCI68" s="142"/>
      <c r="TCJ68" s="142"/>
      <c r="TCK68" s="142"/>
      <c r="TCL68" s="142"/>
      <c r="TCM68" s="142"/>
      <c r="TCN68" s="142"/>
      <c r="TCO68" s="142"/>
      <c r="TCP68" s="142"/>
      <c r="TCQ68" s="142"/>
      <c r="TCR68" s="142"/>
      <c r="TCS68" s="142"/>
      <c r="TCT68" s="142"/>
      <c r="TCU68" s="142"/>
      <c r="TCV68" s="142"/>
      <c r="TCW68" s="142"/>
      <c r="TCX68" s="142"/>
      <c r="TCY68" s="142"/>
      <c r="TCZ68" s="142"/>
      <c r="TDA68" s="142"/>
      <c r="TDB68" s="142"/>
      <c r="TDC68" s="142"/>
      <c r="TDD68" s="142"/>
      <c r="TDE68" s="142"/>
      <c r="TDF68" s="142"/>
      <c r="TDG68" s="142"/>
      <c r="TDH68" s="142"/>
      <c r="TDI68" s="142"/>
      <c r="TDJ68" s="142"/>
      <c r="TDK68" s="142"/>
      <c r="TDL68" s="142"/>
      <c r="TDM68" s="142"/>
      <c r="TDN68" s="142"/>
      <c r="TDO68" s="142"/>
      <c r="TDP68" s="142"/>
      <c r="TDQ68" s="142"/>
      <c r="TDR68" s="142"/>
      <c r="TDS68" s="142"/>
      <c r="TDT68" s="142"/>
      <c r="TDU68" s="142"/>
      <c r="TDV68" s="142"/>
      <c r="TDW68" s="142"/>
      <c r="TDX68" s="142"/>
      <c r="TDY68" s="142"/>
      <c r="TDZ68" s="142"/>
      <c r="TEA68" s="142"/>
      <c r="TEB68" s="142"/>
      <c r="TEC68" s="142"/>
      <c r="TED68" s="142"/>
      <c r="TEE68" s="142"/>
      <c r="TEF68" s="142"/>
      <c r="TEG68" s="142"/>
      <c r="TEH68" s="142"/>
      <c r="TEI68" s="142"/>
      <c r="TEJ68" s="142"/>
      <c r="TEK68" s="142"/>
      <c r="TEL68" s="142"/>
      <c r="TEM68" s="142"/>
      <c r="TEN68" s="142"/>
      <c r="TEO68" s="142"/>
      <c r="TEP68" s="142"/>
      <c r="TEQ68" s="142"/>
      <c r="TER68" s="142"/>
      <c r="TES68" s="142"/>
      <c r="TET68" s="142"/>
      <c r="TEU68" s="142"/>
      <c r="TEV68" s="142"/>
      <c r="TEW68" s="142"/>
      <c r="TEX68" s="142"/>
      <c r="TEY68" s="142"/>
      <c r="TEZ68" s="142"/>
      <c r="TFA68" s="142"/>
      <c r="TFB68" s="142"/>
      <c r="TFC68" s="142"/>
      <c r="TFD68" s="142"/>
      <c r="TFE68" s="142"/>
      <c r="TFF68" s="142"/>
      <c r="TFG68" s="142"/>
      <c r="TFH68" s="142"/>
      <c r="TFI68" s="142"/>
      <c r="TFJ68" s="142"/>
      <c r="TFK68" s="142"/>
      <c r="TFL68" s="142"/>
      <c r="TFM68" s="142"/>
      <c r="TFN68" s="142"/>
      <c r="TFO68" s="142"/>
      <c r="TFP68" s="142"/>
      <c r="TFQ68" s="142"/>
      <c r="TFR68" s="142"/>
      <c r="TFS68" s="142"/>
      <c r="TFT68" s="142"/>
      <c r="TFU68" s="142"/>
      <c r="TFV68" s="142"/>
      <c r="TFW68" s="142"/>
      <c r="TFX68" s="142"/>
      <c r="TFY68" s="142"/>
      <c r="TFZ68" s="142"/>
      <c r="TGA68" s="142"/>
      <c r="TGB68" s="142"/>
      <c r="TGC68" s="142"/>
      <c r="TGD68" s="142"/>
      <c r="TGE68" s="142"/>
      <c r="TGF68" s="142"/>
      <c r="TGG68" s="142"/>
      <c r="TGH68" s="142"/>
      <c r="TGI68" s="142"/>
      <c r="TGJ68" s="142"/>
      <c r="TGK68" s="142"/>
      <c r="TGL68" s="142"/>
      <c r="TGM68" s="142"/>
      <c r="TGN68" s="142"/>
      <c r="TGO68" s="142"/>
      <c r="TGP68" s="142"/>
      <c r="TGQ68" s="142"/>
      <c r="TGR68" s="142"/>
      <c r="TGS68" s="142"/>
      <c r="TGT68" s="142"/>
      <c r="TGU68" s="142"/>
      <c r="TGV68" s="142"/>
      <c r="TGW68" s="142"/>
      <c r="TGX68" s="142"/>
      <c r="TGY68" s="142"/>
      <c r="TGZ68" s="142"/>
      <c r="THA68" s="142"/>
      <c r="THB68" s="142"/>
      <c r="THC68" s="142"/>
      <c r="THD68" s="142"/>
      <c r="THE68" s="142"/>
      <c r="THF68" s="142"/>
      <c r="THG68" s="142"/>
      <c r="THH68" s="142"/>
      <c r="THI68" s="142"/>
      <c r="THJ68" s="142"/>
      <c r="THK68" s="142"/>
      <c r="THL68" s="142"/>
      <c r="THM68" s="142"/>
      <c r="THN68" s="142"/>
      <c r="THO68" s="142"/>
      <c r="THP68" s="142"/>
      <c r="THQ68" s="142"/>
      <c r="THR68" s="142"/>
      <c r="THS68" s="142"/>
      <c r="THT68" s="142"/>
      <c r="THU68" s="142"/>
      <c r="THV68" s="142"/>
      <c r="THW68" s="142"/>
      <c r="THX68" s="142"/>
      <c r="THY68" s="142"/>
      <c r="THZ68" s="142"/>
      <c r="TIA68" s="142"/>
      <c r="TIB68" s="142"/>
      <c r="TIC68" s="142"/>
      <c r="TID68" s="142"/>
      <c r="TIE68" s="142"/>
      <c r="TIF68" s="142"/>
      <c r="TIG68" s="142"/>
      <c r="TIH68" s="142"/>
      <c r="TII68" s="142"/>
      <c r="TIJ68" s="142"/>
      <c r="TIK68" s="142"/>
      <c r="TIL68" s="142"/>
      <c r="TIM68" s="142"/>
      <c r="TIN68" s="142"/>
      <c r="TIO68" s="142"/>
      <c r="TIP68" s="142"/>
      <c r="TIQ68" s="142"/>
      <c r="TIR68" s="142"/>
      <c r="TIS68" s="142"/>
      <c r="TIT68" s="142"/>
      <c r="TIU68" s="142"/>
      <c r="TIV68" s="142"/>
      <c r="TIW68" s="142"/>
      <c r="TIX68" s="142"/>
      <c r="TIY68" s="142"/>
      <c r="TIZ68" s="142"/>
      <c r="TJA68" s="142"/>
      <c r="TJB68" s="142"/>
      <c r="TJC68" s="142"/>
      <c r="TJD68" s="142"/>
      <c r="TJE68" s="142"/>
      <c r="TJF68" s="142"/>
      <c r="TJG68" s="142"/>
      <c r="TJH68" s="142"/>
      <c r="TJI68" s="142"/>
      <c r="TJJ68" s="142"/>
      <c r="TJK68" s="142"/>
      <c r="TJL68" s="142"/>
      <c r="TJM68" s="142"/>
      <c r="TJN68" s="142"/>
      <c r="TJO68" s="142"/>
      <c r="TJP68" s="142"/>
      <c r="TJQ68" s="142"/>
      <c r="TJR68" s="142"/>
      <c r="TJS68" s="142"/>
      <c r="TJT68" s="142"/>
      <c r="TJU68" s="142"/>
      <c r="TJV68" s="142"/>
      <c r="TJW68" s="142"/>
      <c r="TJX68" s="142"/>
      <c r="TJY68" s="142"/>
      <c r="TJZ68" s="142"/>
      <c r="TKA68" s="142"/>
      <c r="TKB68" s="142"/>
      <c r="TKC68" s="142"/>
      <c r="TKD68" s="142"/>
      <c r="TKE68" s="142"/>
      <c r="TKF68" s="142"/>
      <c r="TKG68" s="142"/>
      <c r="TKH68" s="142"/>
      <c r="TKI68" s="142"/>
      <c r="TKJ68" s="142"/>
      <c r="TKK68" s="142"/>
      <c r="TKL68" s="142"/>
      <c r="TKM68" s="142"/>
      <c r="TKN68" s="142"/>
      <c r="TKO68" s="142"/>
      <c r="TKP68" s="142"/>
      <c r="TKQ68" s="142"/>
      <c r="TKR68" s="142"/>
      <c r="TKS68" s="142"/>
      <c r="TKT68" s="142"/>
      <c r="TKU68" s="142"/>
      <c r="TKV68" s="142"/>
      <c r="TKW68" s="142"/>
      <c r="TKX68" s="142"/>
      <c r="TKY68" s="142"/>
      <c r="TKZ68" s="142"/>
      <c r="TLA68" s="142"/>
      <c r="TLB68" s="142"/>
      <c r="TLC68" s="142"/>
      <c r="TLD68" s="142"/>
      <c r="TLE68" s="142"/>
      <c r="TLF68" s="142"/>
      <c r="TLG68" s="142"/>
      <c r="TLH68" s="142"/>
      <c r="TLI68" s="142"/>
      <c r="TLJ68" s="142"/>
      <c r="TLK68" s="142"/>
      <c r="TLL68" s="142"/>
      <c r="TLM68" s="142"/>
      <c r="TLN68" s="142"/>
      <c r="TLO68" s="142"/>
      <c r="TLP68" s="142"/>
      <c r="TLQ68" s="142"/>
      <c r="TLR68" s="142"/>
      <c r="TLS68" s="142"/>
      <c r="TLT68" s="142"/>
      <c r="TLU68" s="142"/>
      <c r="TLV68" s="142"/>
      <c r="TLW68" s="142"/>
      <c r="TLX68" s="142"/>
      <c r="TLY68" s="142"/>
      <c r="TLZ68" s="142"/>
      <c r="TMA68" s="142"/>
      <c r="TMB68" s="142"/>
      <c r="TMC68" s="142"/>
      <c r="TMD68" s="142"/>
      <c r="TME68" s="142"/>
      <c r="TMF68" s="142"/>
      <c r="TMG68" s="142"/>
      <c r="TMH68" s="142"/>
      <c r="TMI68" s="142"/>
      <c r="TMJ68" s="142"/>
      <c r="TMK68" s="142"/>
      <c r="TML68" s="142"/>
      <c r="TMM68" s="142"/>
      <c r="TMN68" s="142"/>
      <c r="TMO68" s="142"/>
      <c r="TMP68" s="142"/>
      <c r="TMQ68" s="142"/>
      <c r="TMR68" s="142"/>
      <c r="TMS68" s="142"/>
      <c r="TMT68" s="142"/>
      <c r="TMU68" s="142"/>
      <c r="TMV68" s="142"/>
      <c r="TMW68" s="142"/>
      <c r="TMX68" s="142"/>
      <c r="TMY68" s="142"/>
      <c r="TMZ68" s="142"/>
      <c r="TNA68" s="142"/>
      <c r="TNB68" s="142"/>
      <c r="TNC68" s="142"/>
      <c r="TND68" s="142"/>
      <c r="TNE68" s="142"/>
      <c r="TNF68" s="142"/>
      <c r="TNG68" s="142"/>
      <c r="TNH68" s="142"/>
      <c r="TNI68" s="142"/>
      <c r="TNJ68" s="142"/>
      <c r="TNK68" s="142"/>
      <c r="TNL68" s="142"/>
      <c r="TNM68" s="142"/>
      <c r="TNN68" s="142"/>
      <c r="TNO68" s="142"/>
      <c r="TNP68" s="142"/>
      <c r="TNQ68" s="142"/>
      <c r="TNR68" s="142"/>
      <c r="TNS68" s="142"/>
      <c r="TNT68" s="142"/>
      <c r="TNU68" s="142"/>
      <c r="TNV68" s="142"/>
      <c r="TNW68" s="142"/>
      <c r="TNX68" s="142"/>
      <c r="TNY68" s="142"/>
      <c r="TNZ68" s="142"/>
      <c r="TOA68" s="142"/>
      <c r="TOB68" s="142"/>
      <c r="TOC68" s="142"/>
      <c r="TOD68" s="142"/>
      <c r="TOE68" s="142"/>
      <c r="TOF68" s="142"/>
      <c r="TOG68" s="142"/>
      <c r="TOH68" s="142"/>
      <c r="TOI68" s="142"/>
      <c r="TOJ68" s="142"/>
      <c r="TOK68" s="142"/>
      <c r="TOL68" s="142"/>
      <c r="TOM68" s="142"/>
      <c r="TON68" s="142"/>
      <c r="TOO68" s="142"/>
      <c r="TOP68" s="142"/>
      <c r="TOQ68" s="142"/>
      <c r="TOR68" s="142"/>
      <c r="TOS68" s="142"/>
      <c r="TOT68" s="142"/>
      <c r="TOU68" s="142"/>
      <c r="TOV68" s="142"/>
      <c r="TOW68" s="142"/>
      <c r="TOX68" s="142"/>
      <c r="TOY68" s="142"/>
      <c r="TOZ68" s="142"/>
      <c r="TPA68" s="142"/>
      <c r="TPB68" s="142"/>
      <c r="TPC68" s="142"/>
      <c r="TPD68" s="142"/>
      <c r="TPE68" s="142"/>
      <c r="TPF68" s="142"/>
      <c r="TPG68" s="142"/>
      <c r="TPH68" s="142"/>
      <c r="TPI68" s="142"/>
      <c r="TPJ68" s="142"/>
      <c r="TPK68" s="142"/>
      <c r="TPL68" s="142"/>
      <c r="TPM68" s="142"/>
      <c r="TPN68" s="142"/>
      <c r="TPO68" s="142"/>
      <c r="TPP68" s="142"/>
      <c r="TPQ68" s="142"/>
      <c r="TPR68" s="142"/>
      <c r="TPS68" s="142"/>
      <c r="TPT68" s="142"/>
      <c r="TPU68" s="142"/>
      <c r="TPV68" s="142"/>
      <c r="TPW68" s="142"/>
      <c r="TPX68" s="142"/>
      <c r="TPY68" s="142"/>
      <c r="TPZ68" s="142"/>
      <c r="TQA68" s="142"/>
      <c r="TQB68" s="142"/>
      <c r="TQC68" s="142"/>
      <c r="TQD68" s="142"/>
      <c r="TQE68" s="142"/>
      <c r="TQF68" s="142"/>
      <c r="TQG68" s="142"/>
      <c r="TQH68" s="142"/>
      <c r="TQI68" s="142"/>
      <c r="TQJ68" s="142"/>
      <c r="TQK68" s="142"/>
      <c r="TQL68" s="142"/>
      <c r="TQM68" s="142"/>
      <c r="TQN68" s="142"/>
      <c r="TQO68" s="142"/>
      <c r="TQP68" s="142"/>
      <c r="TQQ68" s="142"/>
      <c r="TQR68" s="142"/>
      <c r="TQS68" s="142"/>
      <c r="TQT68" s="142"/>
      <c r="TQU68" s="142"/>
      <c r="TQV68" s="142"/>
      <c r="TQW68" s="142"/>
      <c r="TQX68" s="142"/>
      <c r="TQY68" s="142"/>
      <c r="TQZ68" s="142"/>
      <c r="TRA68" s="142"/>
      <c r="TRB68" s="142"/>
      <c r="TRC68" s="142"/>
      <c r="TRD68" s="142"/>
      <c r="TRE68" s="142"/>
      <c r="TRF68" s="142"/>
      <c r="TRG68" s="142"/>
      <c r="TRH68" s="142"/>
      <c r="TRI68" s="142"/>
      <c r="TRJ68" s="142"/>
      <c r="TRK68" s="142"/>
      <c r="TRL68" s="142"/>
      <c r="TRM68" s="142"/>
      <c r="TRN68" s="142"/>
      <c r="TRO68" s="142"/>
      <c r="TRP68" s="142"/>
      <c r="TRQ68" s="142"/>
      <c r="TRR68" s="142"/>
      <c r="TRS68" s="142"/>
      <c r="TRT68" s="142"/>
      <c r="TRU68" s="142"/>
      <c r="TRV68" s="142"/>
      <c r="TRW68" s="142"/>
      <c r="TRX68" s="142"/>
      <c r="TRY68" s="142"/>
      <c r="TRZ68" s="142"/>
      <c r="TSA68" s="142"/>
      <c r="TSB68" s="142"/>
      <c r="TSC68" s="142"/>
      <c r="TSD68" s="142"/>
      <c r="TSE68" s="142"/>
      <c r="TSF68" s="142"/>
      <c r="TSG68" s="142"/>
      <c r="TSH68" s="142"/>
      <c r="TSI68" s="142"/>
      <c r="TSJ68" s="142"/>
      <c r="TSK68" s="142"/>
      <c r="TSL68" s="142"/>
      <c r="TSM68" s="142"/>
      <c r="TSN68" s="142"/>
      <c r="TSO68" s="142"/>
      <c r="TSP68" s="142"/>
      <c r="TSQ68" s="142"/>
      <c r="TSR68" s="142"/>
      <c r="TSS68" s="142"/>
      <c r="TST68" s="142"/>
      <c r="TSU68" s="142"/>
      <c r="TSV68" s="142"/>
      <c r="TSW68" s="142"/>
      <c r="TSX68" s="142"/>
      <c r="TSY68" s="142"/>
      <c r="TSZ68" s="142"/>
      <c r="TTA68" s="142"/>
      <c r="TTB68" s="142"/>
      <c r="TTC68" s="142"/>
      <c r="TTD68" s="142"/>
      <c r="TTE68" s="142"/>
      <c r="TTF68" s="142"/>
      <c r="TTG68" s="142"/>
      <c r="TTH68" s="142"/>
      <c r="TTI68" s="142"/>
      <c r="TTJ68" s="142"/>
      <c r="TTK68" s="142"/>
      <c r="TTL68" s="142"/>
      <c r="TTM68" s="142"/>
      <c r="TTN68" s="142"/>
      <c r="TTO68" s="142"/>
      <c r="TTP68" s="142"/>
      <c r="TTQ68" s="142"/>
      <c r="TTR68" s="142"/>
      <c r="TTS68" s="142"/>
      <c r="TTT68" s="142"/>
      <c r="TTU68" s="142"/>
      <c r="TTV68" s="142"/>
      <c r="TTW68" s="142"/>
      <c r="TTX68" s="142"/>
      <c r="TTY68" s="142"/>
      <c r="TTZ68" s="142"/>
      <c r="TUA68" s="142"/>
      <c r="TUB68" s="142"/>
      <c r="TUC68" s="142"/>
      <c r="TUD68" s="142"/>
      <c r="TUE68" s="142"/>
      <c r="TUF68" s="142"/>
      <c r="TUG68" s="142"/>
      <c r="TUH68" s="142"/>
      <c r="TUI68" s="142"/>
      <c r="TUJ68" s="142"/>
      <c r="TUK68" s="142"/>
      <c r="TUL68" s="142"/>
      <c r="TUM68" s="142"/>
      <c r="TUN68" s="142"/>
      <c r="TUO68" s="142"/>
      <c r="TUP68" s="142"/>
      <c r="TUQ68" s="142"/>
      <c r="TUR68" s="142"/>
      <c r="TUS68" s="142"/>
      <c r="TUT68" s="142"/>
      <c r="TUU68" s="142"/>
      <c r="TUV68" s="142"/>
      <c r="TUW68" s="142"/>
      <c r="TUX68" s="142"/>
      <c r="TUY68" s="142"/>
      <c r="TUZ68" s="142"/>
      <c r="TVA68" s="142"/>
      <c r="TVB68" s="142"/>
      <c r="TVC68" s="142"/>
      <c r="TVD68" s="142"/>
      <c r="TVE68" s="142"/>
      <c r="TVF68" s="142"/>
      <c r="TVG68" s="142"/>
      <c r="TVH68" s="142"/>
      <c r="TVI68" s="142"/>
      <c r="TVJ68" s="142"/>
      <c r="TVK68" s="142"/>
      <c r="TVL68" s="142"/>
      <c r="TVM68" s="142"/>
      <c r="TVN68" s="142"/>
      <c r="TVO68" s="142"/>
      <c r="TVP68" s="142"/>
      <c r="TVQ68" s="142"/>
      <c r="TVR68" s="142"/>
      <c r="TVS68" s="142"/>
      <c r="TVT68" s="142"/>
      <c r="TVU68" s="142"/>
      <c r="TVV68" s="142"/>
      <c r="TVW68" s="142"/>
      <c r="TVX68" s="142"/>
      <c r="TVY68" s="142"/>
      <c r="TVZ68" s="142"/>
      <c r="TWA68" s="142"/>
      <c r="TWB68" s="142"/>
      <c r="TWC68" s="142"/>
      <c r="TWD68" s="142"/>
      <c r="TWE68" s="142"/>
      <c r="TWF68" s="142"/>
      <c r="TWG68" s="142"/>
      <c r="TWH68" s="142"/>
      <c r="TWI68" s="142"/>
      <c r="TWJ68" s="142"/>
      <c r="TWK68" s="142"/>
      <c r="TWL68" s="142"/>
      <c r="TWM68" s="142"/>
      <c r="TWN68" s="142"/>
      <c r="TWO68" s="142"/>
      <c r="TWP68" s="142"/>
      <c r="TWQ68" s="142"/>
      <c r="TWR68" s="142"/>
      <c r="TWS68" s="142"/>
      <c r="TWT68" s="142"/>
      <c r="TWU68" s="142"/>
      <c r="TWV68" s="142"/>
      <c r="TWW68" s="142"/>
      <c r="TWX68" s="142"/>
      <c r="TWY68" s="142"/>
      <c r="TWZ68" s="142"/>
      <c r="TXA68" s="142"/>
      <c r="TXB68" s="142"/>
      <c r="TXC68" s="142"/>
      <c r="TXD68" s="142"/>
      <c r="TXE68" s="142"/>
      <c r="TXF68" s="142"/>
      <c r="TXG68" s="142"/>
      <c r="TXH68" s="142"/>
      <c r="TXI68" s="142"/>
      <c r="TXJ68" s="142"/>
      <c r="TXK68" s="142"/>
      <c r="TXL68" s="142"/>
      <c r="TXM68" s="142"/>
      <c r="TXN68" s="142"/>
      <c r="TXO68" s="142"/>
      <c r="TXP68" s="142"/>
      <c r="TXQ68" s="142"/>
      <c r="TXR68" s="142"/>
      <c r="TXS68" s="142"/>
      <c r="TXT68" s="142"/>
      <c r="TXU68" s="142"/>
      <c r="TXV68" s="142"/>
      <c r="TXW68" s="142"/>
      <c r="TXX68" s="142"/>
      <c r="TXY68" s="142"/>
      <c r="TXZ68" s="142"/>
      <c r="TYA68" s="142"/>
      <c r="TYB68" s="142"/>
      <c r="TYC68" s="142"/>
      <c r="TYD68" s="142"/>
      <c r="TYE68" s="142"/>
      <c r="TYF68" s="142"/>
      <c r="TYG68" s="142"/>
      <c r="TYH68" s="142"/>
      <c r="TYI68" s="142"/>
      <c r="TYJ68" s="142"/>
      <c r="TYK68" s="142"/>
      <c r="TYL68" s="142"/>
      <c r="TYM68" s="142"/>
      <c r="TYN68" s="142"/>
      <c r="TYO68" s="142"/>
      <c r="TYP68" s="142"/>
      <c r="TYQ68" s="142"/>
      <c r="TYR68" s="142"/>
      <c r="TYS68" s="142"/>
      <c r="TYT68" s="142"/>
      <c r="TYU68" s="142"/>
      <c r="TYV68" s="142"/>
      <c r="TYW68" s="142"/>
      <c r="TYX68" s="142"/>
      <c r="TYY68" s="142"/>
      <c r="TYZ68" s="142"/>
      <c r="TZA68" s="142"/>
      <c r="TZB68" s="142"/>
      <c r="TZC68" s="142"/>
      <c r="TZD68" s="142"/>
      <c r="TZE68" s="142"/>
      <c r="TZF68" s="142"/>
      <c r="TZG68" s="142"/>
      <c r="TZH68" s="142"/>
      <c r="TZI68" s="142"/>
      <c r="TZJ68" s="142"/>
      <c r="TZK68" s="142"/>
      <c r="TZL68" s="142"/>
      <c r="TZM68" s="142"/>
      <c r="TZN68" s="142"/>
      <c r="TZO68" s="142"/>
      <c r="TZP68" s="142"/>
      <c r="TZQ68" s="142"/>
      <c r="TZR68" s="142"/>
      <c r="TZS68" s="142"/>
      <c r="TZT68" s="142"/>
      <c r="TZU68" s="142"/>
      <c r="TZV68" s="142"/>
      <c r="TZW68" s="142"/>
      <c r="TZX68" s="142"/>
      <c r="TZY68" s="142"/>
      <c r="TZZ68" s="142"/>
      <c r="UAA68" s="142"/>
      <c r="UAB68" s="142"/>
      <c r="UAC68" s="142"/>
      <c r="UAD68" s="142"/>
      <c r="UAE68" s="142"/>
      <c r="UAF68" s="142"/>
      <c r="UAG68" s="142"/>
      <c r="UAH68" s="142"/>
      <c r="UAI68" s="142"/>
      <c r="UAJ68" s="142"/>
      <c r="UAK68" s="142"/>
      <c r="UAL68" s="142"/>
      <c r="UAM68" s="142"/>
      <c r="UAN68" s="142"/>
      <c r="UAO68" s="142"/>
      <c r="UAP68" s="142"/>
      <c r="UAQ68" s="142"/>
      <c r="UAR68" s="142"/>
      <c r="UAS68" s="142"/>
      <c r="UAT68" s="142"/>
      <c r="UAU68" s="142"/>
      <c r="UAV68" s="142"/>
      <c r="UAW68" s="142"/>
      <c r="UAX68" s="142"/>
      <c r="UAY68" s="142"/>
      <c r="UAZ68" s="142"/>
      <c r="UBA68" s="142"/>
      <c r="UBB68" s="142"/>
      <c r="UBC68" s="142"/>
      <c r="UBD68" s="142"/>
      <c r="UBE68" s="142"/>
      <c r="UBF68" s="142"/>
      <c r="UBG68" s="142"/>
      <c r="UBH68" s="142"/>
      <c r="UBI68" s="142"/>
      <c r="UBJ68" s="142"/>
      <c r="UBK68" s="142"/>
      <c r="UBL68" s="142"/>
      <c r="UBM68" s="142"/>
      <c r="UBN68" s="142"/>
      <c r="UBO68" s="142"/>
      <c r="UBP68" s="142"/>
      <c r="UBQ68" s="142"/>
      <c r="UBR68" s="142"/>
      <c r="UBS68" s="142"/>
      <c r="UBT68" s="142"/>
      <c r="UBU68" s="142"/>
      <c r="UBV68" s="142"/>
      <c r="UBW68" s="142"/>
      <c r="UBX68" s="142"/>
      <c r="UBY68" s="142"/>
      <c r="UBZ68" s="142"/>
      <c r="UCA68" s="142"/>
      <c r="UCB68" s="142"/>
      <c r="UCC68" s="142"/>
      <c r="UCD68" s="142"/>
      <c r="UCE68" s="142"/>
      <c r="UCF68" s="142"/>
      <c r="UCG68" s="142"/>
      <c r="UCH68" s="142"/>
      <c r="UCI68" s="142"/>
      <c r="UCJ68" s="142"/>
      <c r="UCK68" s="142"/>
      <c r="UCL68" s="142"/>
      <c r="UCM68" s="142"/>
      <c r="UCN68" s="142"/>
      <c r="UCO68" s="142"/>
      <c r="UCP68" s="142"/>
      <c r="UCQ68" s="142"/>
      <c r="UCR68" s="142"/>
      <c r="UCS68" s="142"/>
      <c r="UCT68" s="142"/>
      <c r="UCU68" s="142"/>
      <c r="UCV68" s="142"/>
      <c r="UCW68" s="142"/>
      <c r="UCX68" s="142"/>
      <c r="UCY68" s="142"/>
      <c r="UCZ68" s="142"/>
      <c r="UDA68" s="142"/>
      <c r="UDB68" s="142"/>
      <c r="UDC68" s="142"/>
      <c r="UDD68" s="142"/>
      <c r="UDE68" s="142"/>
      <c r="UDF68" s="142"/>
      <c r="UDG68" s="142"/>
      <c r="UDH68" s="142"/>
      <c r="UDI68" s="142"/>
      <c r="UDJ68" s="142"/>
      <c r="UDK68" s="142"/>
      <c r="UDL68" s="142"/>
      <c r="UDM68" s="142"/>
      <c r="UDN68" s="142"/>
      <c r="UDO68" s="142"/>
      <c r="UDP68" s="142"/>
      <c r="UDQ68" s="142"/>
      <c r="UDR68" s="142"/>
      <c r="UDS68" s="142"/>
      <c r="UDT68" s="142"/>
      <c r="UDU68" s="142"/>
      <c r="UDV68" s="142"/>
      <c r="UDW68" s="142"/>
      <c r="UDX68" s="142"/>
      <c r="UDY68" s="142"/>
      <c r="UDZ68" s="142"/>
      <c r="UEA68" s="142"/>
      <c r="UEB68" s="142"/>
      <c r="UEC68" s="142"/>
      <c r="UED68" s="142"/>
      <c r="UEE68" s="142"/>
      <c r="UEF68" s="142"/>
      <c r="UEG68" s="142"/>
      <c r="UEH68" s="142"/>
      <c r="UEI68" s="142"/>
      <c r="UEJ68" s="142"/>
      <c r="UEK68" s="142"/>
      <c r="UEL68" s="142"/>
      <c r="UEM68" s="142"/>
      <c r="UEN68" s="142"/>
      <c r="UEO68" s="142"/>
      <c r="UEP68" s="142"/>
      <c r="UEQ68" s="142"/>
      <c r="UER68" s="142"/>
      <c r="UES68" s="142"/>
      <c r="UET68" s="142"/>
      <c r="UEU68" s="142"/>
      <c r="UEV68" s="142"/>
      <c r="UEW68" s="142"/>
      <c r="UEX68" s="142"/>
      <c r="UEY68" s="142"/>
      <c r="UEZ68" s="142"/>
      <c r="UFA68" s="142"/>
      <c r="UFB68" s="142"/>
      <c r="UFC68" s="142"/>
      <c r="UFD68" s="142"/>
      <c r="UFE68" s="142"/>
      <c r="UFF68" s="142"/>
      <c r="UFG68" s="142"/>
      <c r="UFH68" s="142"/>
      <c r="UFI68" s="142"/>
      <c r="UFJ68" s="142"/>
      <c r="UFK68" s="142"/>
      <c r="UFL68" s="142"/>
      <c r="UFM68" s="142"/>
      <c r="UFN68" s="142"/>
      <c r="UFO68" s="142"/>
      <c r="UFP68" s="142"/>
      <c r="UFQ68" s="142"/>
      <c r="UFR68" s="142"/>
      <c r="UFS68" s="142"/>
      <c r="UFT68" s="142"/>
      <c r="UFU68" s="142"/>
      <c r="UFV68" s="142"/>
      <c r="UFW68" s="142"/>
      <c r="UFX68" s="142"/>
      <c r="UFY68" s="142"/>
      <c r="UFZ68" s="142"/>
      <c r="UGA68" s="142"/>
      <c r="UGB68" s="142"/>
      <c r="UGC68" s="142"/>
      <c r="UGD68" s="142"/>
      <c r="UGE68" s="142"/>
      <c r="UGF68" s="142"/>
      <c r="UGG68" s="142"/>
      <c r="UGH68" s="142"/>
      <c r="UGI68" s="142"/>
      <c r="UGJ68" s="142"/>
      <c r="UGK68" s="142"/>
      <c r="UGL68" s="142"/>
      <c r="UGM68" s="142"/>
      <c r="UGN68" s="142"/>
      <c r="UGO68" s="142"/>
      <c r="UGP68" s="142"/>
      <c r="UGQ68" s="142"/>
      <c r="UGR68" s="142"/>
      <c r="UGS68" s="142"/>
      <c r="UGT68" s="142"/>
      <c r="UGU68" s="142"/>
      <c r="UGV68" s="142"/>
      <c r="UGW68" s="142"/>
      <c r="UGX68" s="142"/>
      <c r="UGY68" s="142"/>
      <c r="UGZ68" s="142"/>
      <c r="UHA68" s="142"/>
      <c r="UHB68" s="142"/>
      <c r="UHC68" s="142"/>
      <c r="UHD68" s="142"/>
      <c r="UHE68" s="142"/>
      <c r="UHF68" s="142"/>
      <c r="UHG68" s="142"/>
      <c r="UHH68" s="142"/>
      <c r="UHI68" s="142"/>
      <c r="UHJ68" s="142"/>
      <c r="UHK68" s="142"/>
      <c r="UHL68" s="142"/>
      <c r="UHM68" s="142"/>
      <c r="UHN68" s="142"/>
      <c r="UHO68" s="142"/>
      <c r="UHP68" s="142"/>
      <c r="UHQ68" s="142"/>
      <c r="UHR68" s="142"/>
      <c r="UHS68" s="142"/>
      <c r="UHT68" s="142"/>
      <c r="UHU68" s="142"/>
      <c r="UHV68" s="142"/>
      <c r="UHW68" s="142"/>
      <c r="UHX68" s="142"/>
      <c r="UHY68" s="142"/>
      <c r="UHZ68" s="142"/>
      <c r="UIA68" s="142"/>
      <c r="UIB68" s="142"/>
      <c r="UIC68" s="142"/>
      <c r="UID68" s="142"/>
      <c r="UIE68" s="142"/>
      <c r="UIF68" s="142"/>
      <c r="UIG68" s="142"/>
      <c r="UIH68" s="142"/>
      <c r="UII68" s="142"/>
      <c r="UIJ68" s="142"/>
      <c r="UIK68" s="142"/>
      <c r="UIL68" s="142"/>
      <c r="UIM68" s="142"/>
      <c r="UIN68" s="142"/>
      <c r="UIO68" s="142"/>
      <c r="UIP68" s="142"/>
      <c r="UIQ68" s="142"/>
      <c r="UIR68" s="142"/>
      <c r="UIS68" s="142"/>
      <c r="UIT68" s="142"/>
      <c r="UIU68" s="142"/>
      <c r="UIV68" s="142"/>
      <c r="UIW68" s="142"/>
      <c r="UIX68" s="142"/>
      <c r="UIY68" s="142"/>
      <c r="UIZ68" s="142"/>
      <c r="UJA68" s="142"/>
      <c r="UJB68" s="142"/>
      <c r="UJC68" s="142"/>
      <c r="UJD68" s="142"/>
      <c r="UJE68" s="142"/>
      <c r="UJF68" s="142"/>
      <c r="UJG68" s="142"/>
      <c r="UJH68" s="142"/>
      <c r="UJI68" s="142"/>
      <c r="UJJ68" s="142"/>
      <c r="UJK68" s="142"/>
      <c r="UJL68" s="142"/>
      <c r="UJM68" s="142"/>
      <c r="UJN68" s="142"/>
      <c r="UJO68" s="142"/>
      <c r="UJP68" s="142"/>
      <c r="UJQ68" s="142"/>
      <c r="UJR68" s="142"/>
      <c r="UJS68" s="142"/>
      <c r="UJT68" s="142"/>
      <c r="UJU68" s="142"/>
      <c r="UJV68" s="142"/>
      <c r="UJW68" s="142"/>
      <c r="UJX68" s="142"/>
      <c r="UJY68" s="142"/>
      <c r="UJZ68" s="142"/>
      <c r="UKA68" s="142"/>
      <c r="UKB68" s="142"/>
      <c r="UKC68" s="142"/>
      <c r="UKD68" s="142"/>
      <c r="UKE68" s="142"/>
      <c r="UKF68" s="142"/>
      <c r="UKG68" s="142"/>
      <c r="UKH68" s="142"/>
      <c r="UKI68" s="142"/>
      <c r="UKJ68" s="142"/>
      <c r="UKK68" s="142"/>
      <c r="UKL68" s="142"/>
      <c r="UKM68" s="142"/>
      <c r="UKN68" s="142"/>
      <c r="UKO68" s="142"/>
      <c r="UKP68" s="142"/>
      <c r="UKQ68" s="142"/>
      <c r="UKR68" s="142"/>
      <c r="UKS68" s="142"/>
      <c r="UKT68" s="142"/>
      <c r="UKU68" s="142"/>
      <c r="UKV68" s="142"/>
      <c r="UKW68" s="142"/>
      <c r="UKX68" s="142"/>
      <c r="UKY68" s="142"/>
      <c r="UKZ68" s="142"/>
      <c r="ULA68" s="142"/>
      <c r="ULB68" s="142"/>
      <c r="ULC68" s="142"/>
      <c r="ULD68" s="142"/>
      <c r="ULE68" s="142"/>
      <c r="ULF68" s="142"/>
      <c r="ULG68" s="142"/>
      <c r="ULH68" s="142"/>
      <c r="ULI68" s="142"/>
      <c r="ULJ68" s="142"/>
      <c r="ULK68" s="142"/>
      <c r="ULL68" s="142"/>
      <c r="ULM68" s="142"/>
      <c r="ULN68" s="142"/>
      <c r="ULO68" s="142"/>
      <c r="ULP68" s="142"/>
      <c r="ULQ68" s="142"/>
      <c r="ULR68" s="142"/>
      <c r="ULS68" s="142"/>
      <c r="ULT68" s="142"/>
      <c r="ULU68" s="142"/>
      <c r="ULV68" s="142"/>
      <c r="ULW68" s="142"/>
      <c r="ULX68" s="142"/>
      <c r="ULY68" s="142"/>
      <c r="ULZ68" s="142"/>
      <c r="UMA68" s="142"/>
      <c r="UMB68" s="142"/>
      <c r="UMC68" s="142"/>
      <c r="UMD68" s="142"/>
      <c r="UME68" s="142"/>
      <c r="UMF68" s="142"/>
      <c r="UMG68" s="142"/>
      <c r="UMH68" s="142"/>
      <c r="UMI68" s="142"/>
      <c r="UMJ68" s="142"/>
      <c r="UMK68" s="142"/>
      <c r="UML68" s="142"/>
      <c r="UMM68" s="142"/>
      <c r="UMN68" s="142"/>
      <c r="UMO68" s="142"/>
      <c r="UMP68" s="142"/>
      <c r="UMQ68" s="142"/>
      <c r="UMR68" s="142"/>
      <c r="UMS68" s="142"/>
      <c r="UMT68" s="142"/>
      <c r="UMU68" s="142"/>
      <c r="UMV68" s="142"/>
      <c r="UMW68" s="142"/>
      <c r="UMX68" s="142"/>
      <c r="UMY68" s="142"/>
      <c r="UMZ68" s="142"/>
      <c r="UNA68" s="142"/>
      <c r="UNB68" s="142"/>
      <c r="UNC68" s="142"/>
      <c r="UND68" s="142"/>
      <c r="UNE68" s="142"/>
      <c r="UNF68" s="142"/>
      <c r="UNG68" s="142"/>
      <c r="UNH68" s="142"/>
      <c r="UNI68" s="142"/>
      <c r="UNJ68" s="142"/>
      <c r="UNK68" s="142"/>
      <c r="UNL68" s="142"/>
      <c r="UNM68" s="142"/>
      <c r="UNN68" s="142"/>
      <c r="UNO68" s="142"/>
      <c r="UNP68" s="142"/>
      <c r="UNQ68" s="142"/>
      <c r="UNR68" s="142"/>
      <c r="UNS68" s="142"/>
      <c r="UNT68" s="142"/>
      <c r="UNU68" s="142"/>
      <c r="UNV68" s="142"/>
      <c r="UNW68" s="142"/>
      <c r="UNX68" s="142"/>
      <c r="UNY68" s="142"/>
      <c r="UNZ68" s="142"/>
      <c r="UOA68" s="142"/>
      <c r="UOB68" s="142"/>
      <c r="UOC68" s="142"/>
      <c r="UOD68" s="142"/>
      <c r="UOE68" s="142"/>
      <c r="UOF68" s="142"/>
      <c r="UOG68" s="142"/>
      <c r="UOH68" s="142"/>
      <c r="UOI68" s="142"/>
      <c r="UOJ68" s="142"/>
      <c r="UOK68" s="142"/>
      <c r="UOL68" s="142"/>
      <c r="UOM68" s="142"/>
      <c r="UON68" s="142"/>
      <c r="UOO68" s="142"/>
      <c r="UOP68" s="142"/>
      <c r="UOQ68" s="142"/>
      <c r="UOR68" s="142"/>
      <c r="UOS68" s="142"/>
      <c r="UOT68" s="142"/>
      <c r="UOU68" s="142"/>
      <c r="UOV68" s="142"/>
      <c r="UOW68" s="142"/>
      <c r="UOX68" s="142"/>
      <c r="UOY68" s="142"/>
      <c r="UOZ68" s="142"/>
      <c r="UPA68" s="142"/>
      <c r="UPB68" s="142"/>
      <c r="UPC68" s="142"/>
      <c r="UPD68" s="142"/>
      <c r="UPE68" s="142"/>
      <c r="UPF68" s="142"/>
      <c r="UPG68" s="142"/>
      <c r="UPH68" s="142"/>
      <c r="UPI68" s="142"/>
      <c r="UPJ68" s="142"/>
      <c r="UPK68" s="142"/>
      <c r="UPL68" s="142"/>
      <c r="UPM68" s="142"/>
      <c r="UPN68" s="142"/>
      <c r="UPO68" s="142"/>
      <c r="UPP68" s="142"/>
      <c r="UPQ68" s="142"/>
      <c r="UPR68" s="142"/>
      <c r="UPS68" s="142"/>
      <c r="UPT68" s="142"/>
      <c r="UPU68" s="142"/>
      <c r="UPV68" s="142"/>
      <c r="UPW68" s="142"/>
      <c r="UPX68" s="142"/>
      <c r="UPY68" s="142"/>
      <c r="UPZ68" s="142"/>
      <c r="UQA68" s="142"/>
      <c r="UQB68" s="142"/>
      <c r="UQC68" s="142"/>
      <c r="UQD68" s="142"/>
      <c r="UQE68" s="142"/>
      <c r="UQF68" s="142"/>
      <c r="UQG68" s="142"/>
      <c r="UQH68" s="142"/>
      <c r="UQI68" s="142"/>
      <c r="UQJ68" s="142"/>
      <c r="UQK68" s="142"/>
      <c r="UQL68" s="142"/>
      <c r="UQM68" s="142"/>
      <c r="UQN68" s="142"/>
      <c r="UQO68" s="142"/>
      <c r="UQP68" s="142"/>
      <c r="UQQ68" s="142"/>
      <c r="UQR68" s="142"/>
      <c r="UQS68" s="142"/>
      <c r="UQT68" s="142"/>
      <c r="UQU68" s="142"/>
      <c r="UQV68" s="142"/>
      <c r="UQW68" s="142"/>
      <c r="UQX68" s="142"/>
      <c r="UQY68" s="142"/>
      <c r="UQZ68" s="142"/>
      <c r="URA68" s="142"/>
      <c r="URB68" s="142"/>
      <c r="URC68" s="142"/>
      <c r="URD68" s="142"/>
      <c r="URE68" s="142"/>
      <c r="URF68" s="142"/>
      <c r="URG68" s="142"/>
      <c r="URH68" s="142"/>
      <c r="URI68" s="142"/>
      <c r="URJ68" s="142"/>
      <c r="URK68" s="142"/>
      <c r="URL68" s="142"/>
      <c r="URM68" s="142"/>
      <c r="URN68" s="142"/>
      <c r="URO68" s="142"/>
      <c r="URP68" s="142"/>
      <c r="URQ68" s="142"/>
      <c r="URR68" s="142"/>
      <c r="URS68" s="142"/>
      <c r="URT68" s="142"/>
      <c r="URU68" s="142"/>
      <c r="URV68" s="142"/>
      <c r="URW68" s="142"/>
      <c r="URX68" s="142"/>
      <c r="URY68" s="142"/>
      <c r="URZ68" s="142"/>
      <c r="USA68" s="142"/>
      <c r="USB68" s="142"/>
      <c r="USC68" s="142"/>
      <c r="USD68" s="142"/>
      <c r="USE68" s="142"/>
      <c r="USF68" s="142"/>
      <c r="USG68" s="142"/>
      <c r="USH68" s="142"/>
      <c r="USI68" s="142"/>
      <c r="USJ68" s="142"/>
      <c r="USK68" s="142"/>
      <c r="USL68" s="142"/>
      <c r="USM68" s="142"/>
      <c r="USN68" s="142"/>
      <c r="USO68" s="142"/>
      <c r="USP68" s="142"/>
      <c r="USQ68" s="142"/>
      <c r="USR68" s="142"/>
      <c r="USS68" s="142"/>
      <c r="UST68" s="142"/>
      <c r="USU68" s="142"/>
      <c r="USV68" s="142"/>
      <c r="USW68" s="142"/>
      <c r="USX68" s="142"/>
      <c r="USY68" s="142"/>
      <c r="USZ68" s="142"/>
      <c r="UTA68" s="142"/>
      <c r="UTB68" s="142"/>
      <c r="UTC68" s="142"/>
      <c r="UTD68" s="142"/>
      <c r="UTE68" s="142"/>
      <c r="UTF68" s="142"/>
      <c r="UTG68" s="142"/>
      <c r="UTH68" s="142"/>
      <c r="UTI68" s="142"/>
      <c r="UTJ68" s="142"/>
      <c r="UTK68" s="142"/>
      <c r="UTL68" s="142"/>
      <c r="UTM68" s="142"/>
      <c r="UTN68" s="142"/>
      <c r="UTO68" s="142"/>
      <c r="UTP68" s="142"/>
      <c r="UTQ68" s="142"/>
      <c r="UTR68" s="142"/>
      <c r="UTS68" s="142"/>
      <c r="UTT68" s="142"/>
      <c r="UTU68" s="142"/>
      <c r="UTV68" s="142"/>
      <c r="UTW68" s="142"/>
      <c r="UTX68" s="142"/>
      <c r="UTY68" s="142"/>
      <c r="UTZ68" s="142"/>
      <c r="UUA68" s="142"/>
      <c r="UUB68" s="142"/>
      <c r="UUC68" s="142"/>
      <c r="UUD68" s="142"/>
      <c r="UUE68" s="142"/>
      <c r="UUF68" s="142"/>
      <c r="UUG68" s="142"/>
      <c r="UUH68" s="142"/>
      <c r="UUI68" s="142"/>
      <c r="UUJ68" s="142"/>
      <c r="UUK68" s="142"/>
      <c r="UUL68" s="142"/>
      <c r="UUM68" s="142"/>
      <c r="UUN68" s="142"/>
      <c r="UUO68" s="142"/>
      <c r="UUP68" s="142"/>
      <c r="UUQ68" s="142"/>
      <c r="UUR68" s="142"/>
      <c r="UUS68" s="142"/>
      <c r="UUT68" s="142"/>
      <c r="UUU68" s="142"/>
      <c r="UUV68" s="142"/>
      <c r="UUW68" s="142"/>
      <c r="UUX68" s="142"/>
      <c r="UUY68" s="142"/>
      <c r="UUZ68" s="142"/>
      <c r="UVA68" s="142"/>
      <c r="UVB68" s="142"/>
      <c r="UVC68" s="142"/>
      <c r="UVD68" s="142"/>
      <c r="UVE68" s="142"/>
      <c r="UVF68" s="142"/>
      <c r="UVG68" s="142"/>
      <c r="UVH68" s="142"/>
      <c r="UVI68" s="142"/>
      <c r="UVJ68" s="142"/>
      <c r="UVK68" s="142"/>
      <c r="UVL68" s="142"/>
      <c r="UVM68" s="142"/>
      <c r="UVN68" s="142"/>
      <c r="UVO68" s="142"/>
      <c r="UVP68" s="142"/>
      <c r="UVQ68" s="142"/>
      <c r="UVR68" s="142"/>
      <c r="UVS68" s="142"/>
      <c r="UVT68" s="142"/>
      <c r="UVU68" s="142"/>
      <c r="UVV68" s="142"/>
      <c r="UVW68" s="142"/>
      <c r="UVX68" s="142"/>
      <c r="UVY68" s="142"/>
      <c r="UVZ68" s="142"/>
      <c r="UWA68" s="142"/>
      <c r="UWB68" s="142"/>
      <c r="UWC68" s="142"/>
      <c r="UWD68" s="142"/>
      <c r="UWE68" s="142"/>
      <c r="UWF68" s="142"/>
      <c r="UWG68" s="142"/>
      <c r="UWH68" s="142"/>
      <c r="UWI68" s="142"/>
      <c r="UWJ68" s="142"/>
      <c r="UWK68" s="142"/>
      <c r="UWL68" s="142"/>
      <c r="UWM68" s="142"/>
      <c r="UWN68" s="142"/>
      <c r="UWO68" s="142"/>
      <c r="UWP68" s="142"/>
      <c r="UWQ68" s="142"/>
      <c r="UWR68" s="142"/>
      <c r="UWS68" s="142"/>
      <c r="UWT68" s="142"/>
      <c r="UWU68" s="142"/>
      <c r="UWV68" s="142"/>
      <c r="UWW68" s="142"/>
      <c r="UWX68" s="142"/>
      <c r="UWY68" s="142"/>
      <c r="UWZ68" s="142"/>
      <c r="UXA68" s="142"/>
      <c r="UXB68" s="142"/>
      <c r="UXC68" s="142"/>
      <c r="UXD68" s="142"/>
      <c r="UXE68" s="142"/>
      <c r="UXF68" s="142"/>
      <c r="UXG68" s="142"/>
      <c r="UXH68" s="142"/>
      <c r="UXI68" s="142"/>
      <c r="UXJ68" s="142"/>
      <c r="UXK68" s="142"/>
      <c r="UXL68" s="142"/>
      <c r="UXM68" s="142"/>
      <c r="UXN68" s="142"/>
      <c r="UXO68" s="142"/>
      <c r="UXP68" s="142"/>
      <c r="UXQ68" s="142"/>
      <c r="UXR68" s="142"/>
      <c r="UXS68" s="142"/>
      <c r="UXT68" s="142"/>
      <c r="UXU68" s="142"/>
      <c r="UXV68" s="142"/>
      <c r="UXW68" s="142"/>
      <c r="UXX68" s="142"/>
      <c r="UXY68" s="142"/>
      <c r="UXZ68" s="142"/>
      <c r="UYA68" s="142"/>
      <c r="UYB68" s="142"/>
      <c r="UYC68" s="142"/>
      <c r="UYD68" s="142"/>
      <c r="UYE68" s="142"/>
      <c r="UYF68" s="142"/>
      <c r="UYG68" s="142"/>
      <c r="UYH68" s="142"/>
      <c r="UYI68" s="142"/>
      <c r="UYJ68" s="142"/>
      <c r="UYK68" s="142"/>
      <c r="UYL68" s="142"/>
      <c r="UYM68" s="142"/>
      <c r="UYN68" s="142"/>
      <c r="UYO68" s="142"/>
      <c r="UYP68" s="142"/>
      <c r="UYQ68" s="142"/>
      <c r="UYR68" s="142"/>
      <c r="UYS68" s="142"/>
      <c r="UYT68" s="142"/>
      <c r="UYU68" s="142"/>
      <c r="UYV68" s="142"/>
      <c r="UYW68" s="142"/>
      <c r="UYX68" s="142"/>
      <c r="UYY68" s="142"/>
      <c r="UYZ68" s="142"/>
      <c r="UZA68" s="142"/>
      <c r="UZB68" s="142"/>
      <c r="UZC68" s="142"/>
      <c r="UZD68" s="142"/>
      <c r="UZE68" s="142"/>
      <c r="UZF68" s="142"/>
      <c r="UZG68" s="142"/>
      <c r="UZH68" s="142"/>
      <c r="UZI68" s="142"/>
      <c r="UZJ68" s="142"/>
      <c r="UZK68" s="142"/>
      <c r="UZL68" s="142"/>
      <c r="UZM68" s="142"/>
      <c r="UZN68" s="142"/>
      <c r="UZO68" s="142"/>
      <c r="UZP68" s="142"/>
      <c r="UZQ68" s="142"/>
      <c r="UZR68" s="142"/>
      <c r="UZS68" s="142"/>
      <c r="UZT68" s="142"/>
      <c r="UZU68" s="142"/>
      <c r="UZV68" s="142"/>
      <c r="UZW68" s="142"/>
      <c r="UZX68" s="142"/>
      <c r="UZY68" s="142"/>
      <c r="UZZ68" s="142"/>
      <c r="VAA68" s="142"/>
      <c r="VAB68" s="142"/>
      <c r="VAC68" s="142"/>
      <c r="VAD68" s="142"/>
      <c r="VAE68" s="142"/>
      <c r="VAF68" s="142"/>
      <c r="VAG68" s="142"/>
      <c r="VAH68" s="142"/>
      <c r="VAI68" s="142"/>
      <c r="VAJ68" s="142"/>
      <c r="VAK68" s="142"/>
      <c r="VAL68" s="142"/>
      <c r="VAM68" s="142"/>
      <c r="VAN68" s="142"/>
      <c r="VAO68" s="142"/>
      <c r="VAP68" s="142"/>
      <c r="VAQ68" s="142"/>
      <c r="VAR68" s="142"/>
      <c r="VAS68" s="142"/>
      <c r="VAT68" s="142"/>
      <c r="VAU68" s="142"/>
      <c r="VAV68" s="142"/>
      <c r="VAW68" s="142"/>
      <c r="VAX68" s="142"/>
      <c r="VAY68" s="142"/>
      <c r="VAZ68" s="142"/>
      <c r="VBA68" s="142"/>
      <c r="VBB68" s="142"/>
      <c r="VBC68" s="142"/>
      <c r="VBD68" s="142"/>
      <c r="VBE68" s="142"/>
      <c r="VBF68" s="142"/>
      <c r="VBG68" s="142"/>
      <c r="VBH68" s="142"/>
      <c r="VBI68" s="142"/>
      <c r="VBJ68" s="142"/>
      <c r="VBK68" s="142"/>
      <c r="VBL68" s="142"/>
      <c r="VBM68" s="142"/>
      <c r="VBN68" s="142"/>
      <c r="VBO68" s="142"/>
      <c r="VBP68" s="142"/>
      <c r="VBQ68" s="142"/>
      <c r="VBR68" s="142"/>
      <c r="VBS68" s="142"/>
      <c r="VBT68" s="142"/>
      <c r="VBU68" s="142"/>
      <c r="VBV68" s="142"/>
      <c r="VBW68" s="142"/>
      <c r="VBX68" s="142"/>
      <c r="VBY68" s="142"/>
      <c r="VBZ68" s="142"/>
      <c r="VCA68" s="142"/>
      <c r="VCB68" s="142"/>
      <c r="VCC68" s="142"/>
      <c r="VCD68" s="142"/>
      <c r="VCE68" s="142"/>
      <c r="VCF68" s="142"/>
      <c r="VCG68" s="142"/>
      <c r="VCH68" s="142"/>
      <c r="VCI68" s="142"/>
      <c r="VCJ68" s="142"/>
      <c r="VCK68" s="142"/>
      <c r="VCL68" s="142"/>
      <c r="VCM68" s="142"/>
      <c r="VCN68" s="142"/>
      <c r="VCO68" s="142"/>
      <c r="VCP68" s="142"/>
      <c r="VCQ68" s="142"/>
      <c r="VCR68" s="142"/>
      <c r="VCS68" s="142"/>
      <c r="VCT68" s="142"/>
      <c r="VCU68" s="142"/>
      <c r="VCV68" s="142"/>
      <c r="VCW68" s="142"/>
      <c r="VCX68" s="142"/>
      <c r="VCY68" s="142"/>
      <c r="VCZ68" s="142"/>
      <c r="VDA68" s="142"/>
      <c r="VDB68" s="142"/>
      <c r="VDC68" s="142"/>
      <c r="VDD68" s="142"/>
      <c r="VDE68" s="142"/>
      <c r="VDF68" s="142"/>
      <c r="VDG68" s="142"/>
      <c r="VDH68" s="142"/>
      <c r="VDI68" s="142"/>
      <c r="VDJ68" s="142"/>
      <c r="VDK68" s="142"/>
      <c r="VDL68" s="142"/>
      <c r="VDM68" s="142"/>
      <c r="VDN68" s="142"/>
      <c r="VDO68" s="142"/>
      <c r="VDP68" s="142"/>
      <c r="VDQ68" s="142"/>
      <c r="VDR68" s="142"/>
      <c r="VDS68" s="142"/>
      <c r="VDT68" s="142"/>
      <c r="VDU68" s="142"/>
      <c r="VDV68" s="142"/>
      <c r="VDW68" s="142"/>
      <c r="VDX68" s="142"/>
      <c r="VDY68" s="142"/>
      <c r="VDZ68" s="142"/>
      <c r="VEA68" s="142"/>
      <c r="VEB68" s="142"/>
      <c r="VEC68" s="142"/>
      <c r="VED68" s="142"/>
      <c r="VEE68" s="142"/>
      <c r="VEF68" s="142"/>
      <c r="VEG68" s="142"/>
      <c r="VEH68" s="142"/>
      <c r="VEI68" s="142"/>
      <c r="VEJ68" s="142"/>
      <c r="VEK68" s="142"/>
      <c r="VEL68" s="142"/>
      <c r="VEM68" s="142"/>
      <c r="VEN68" s="142"/>
      <c r="VEO68" s="142"/>
      <c r="VEP68" s="142"/>
      <c r="VEQ68" s="142"/>
      <c r="VER68" s="142"/>
      <c r="VES68" s="142"/>
      <c r="VET68" s="142"/>
      <c r="VEU68" s="142"/>
      <c r="VEV68" s="142"/>
      <c r="VEW68" s="142"/>
      <c r="VEX68" s="142"/>
      <c r="VEY68" s="142"/>
      <c r="VEZ68" s="142"/>
      <c r="VFA68" s="142"/>
      <c r="VFB68" s="142"/>
      <c r="VFC68" s="142"/>
      <c r="VFD68" s="142"/>
      <c r="VFE68" s="142"/>
      <c r="VFF68" s="142"/>
      <c r="VFG68" s="142"/>
      <c r="VFH68" s="142"/>
      <c r="VFI68" s="142"/>
      <c r="VFJ68" s="142"/>
      <c r="VFK68" s="142"/>
      <c r="VFL68" s="142"/>
      <c r="VFM68" s="142"/>
      <c r="VFN68" s="142"/>
      <c r="VFO68" s="142"/>
      <c r="VFP68" s="142"/>
      <c r="VFQ68" s="142"/>
      <c r="VFR68" s="142"/>
      <c r="VFS68" s="142"/>
      <c r="VFT68" s="142"/>
      <c r="VFU68" s="142"/>
      <c r="VFV68" s="142"/>
      <c r="VFW68" s="142"/>
      <c r="VFX68" s="142"/>
      <c r="VFY68" s="142"/>
      <c r="VFZ68" s="142"/>
      <c r="VGA68" s="142"/>
      <c r="VGB68" s="142"/>
      <c r="VGC68" s="142"/>
      <c r="VGD68" s="142"/>
      <c r="VGE68" s="142"/>
      <c r="VGF68" s="142"/>
      <c r="VGG68" s="142"/>
      <c r="VGH68" s="142"/>
      <c r="VGI68" s="142"/>
      <c r="VGJ68" s="142"/>
      <c r="VGK68" s="142"/>
      <c r="VGL68" s="142"/>
      <c r="VGM68" s="142"/>
      <c r="VGN68" s="142"/>
      <c r="VGO68" s="142"/>
      <c r="VGP68" s="142"/>
      <c r="VGQ68" s="142"/>
      <c r="VGR68" s="142"/>
      <c r="VGS68" s="142"/>
      <c r="VGT68" s="142"/>
      <c r="VGU68" s="142"/>
      <c r="VGV68" s="142"/>
      <c r="VGW68" s="142"/>
      <c r="VGX68" s="142"/>
      <c r="VGY68" s="142"/>
      <c r="VGZ68" s="142"/>
      <c r="VHA68" s="142"/>
      <c r="VHB68" s="142"/>
      <c r="VHC68" s="142"/>
      <c r="VHD68" s="142"/>
      <c r="VHE68" s="142"/>
      <c r="VHF68" s="142"/>
      <c r="VHG68" s="142"/>
      <c r="VHH68" s="142"/>
      <c r="VHI68" s="142"/>
      <c r="VHJ68" s="142"/>
      <c r="VHK68" s="142"/>
      <c r="VHL68" s="142"/>
      <c r="VHM68" s="142"/>
      <c r="VHN68" s="142"/>
      <c r="VHO68" s="142"/>
      <c r="VHP68" s="142"/>
      <c r="VHQ68" s="142"/>
      <c r="VHR68" s="142"/>
      <c r="VHS68" s="142"/>
      <c r="VHT68" s="142"/>
      <c r="VHU68" s="142"/>
      <c r="VHV68" s="142"/>
      <c r="VHW68" s="142"/>
      <c r="VHX68" s="142"/>
      <c r="VHY68" s="142"/>
      <c r="VHZ68" s="142"/>
      <c r="VIA68" s="142"/>
      <c r="VIB68" s="142"/>
      <c r="VIC68" s="142"/>
      <c r="VID68" s="142"/>
      <c r="VIE68" s="142"/>
      <c r="VIF68" s="142"/>
      <c r="VIG68" s="142"/>
      <c r="VIH68" s="142"/>
      <c r="VII68" s="142"/>
      <c r="VIJ68" s="142"/>
      <c r="VIK68" s="142"/>
      <c r="VIL68" s="142"/>
      <c r="VIM68" s="142"/>
      <c r="VIN68" s="142"/>
      <c r="VIO68" s="142"/>
      <c r="VIP68" s="142"/>
      <c r="VIQ68" s="142"/>
      <c r="VIR68" s="142"/>
      <c r="VIS68" s="142"/>
      <c r="VIT68" s="142"/>
      <c r="VIU68" s="142"/>
      <c r="VIV68" s="142"/>
      <c r="VIW68" s="142"/>
      <c r="VIX68" s="142"/>
      <c r="VIY68" s="142"/>
      <c r="VIZ68" s="142"/>
      <c r="VJA68" s="142"/>
      <c r="VJB68" s="142"/>
      <c r="VJC68" s="142"/>
      <c r="VJD68" s="142"/>
      <c r="VJE68" s="142"/>
      <c r="VJF68" s="142"/>
      <c r="VJG68" s="142"/>
      <c r="VJH68" s="142"/>
      <c r="VJI68" s="142"/>
      <c r="VJJ68" s="142"/>
      <c r="VJK68" s="142"/>
      <c r="VJL68" s="142"/>
      <c r="VJM68" s="142"/>
      <c r="VJN68" s="142"/>
      <c r="VJO68" s="142"/>
      <c r="VJP68" s="142"/>
      <c r="VJQ68" s="142"/>
      <c r="VJR68" s="142"/>
      <c r="VJS68" s="142"/>
      <c r="VJT68" s="142"/>
      <c r="VJU68" s="142"/>
      <c r="VJV68" s="142"/>
      <c r="VJW68" s="142"/>
      <c r="VJX68" s="142"/>
      <c r="VJY68" s="142"/>
      <c r="VJZ68" s="142"/>
      <c r="VKA68" s="142"/>
      <c r="VKB68" s="142"/>
      <c r="VKC68" s="142"/>
      <c r="VKD68" s="142"/>
      <c r="VKE68" s="142"/>
      <c r="VKF68" s="142"/>
      <c r="VKG68" s="142"/>
      <c r="VKH68" s="142"/>
      <c r="VKI68" s="142"/>
      <c r="VKJ68" s="142"/>
      <c r="VKK68" s="142"/>
      <c r="VKL68" s="142"/>
      <c r="VKM68" s="142"/>
      <c r="VKN68" s="142"/>
      <c r="VKO68" s="142"/>
      <c r="VKP68" s="142"/>
      <c r="VKQ68" s="142"/>
      <c r="VKR68" s="142"/>
      <c r="VKS68" s="142"/>
      <c r="VKT68" s="142"/>
      <c r="VKU68" s="142"/>
      <c r="VKV68" s="142"/>
      <c r="VKW68" s="142"/>
      <c r="VKX68" s="142"/>
      <c r="VKY68" s="142"/>
      <c r="VKZ68" s="142"/>
      <c r="VLA68" s="142"/>
      <c r="VLB68" s="142"/>
      <c r="VLC68" s="142"/>
      <c r="VLD68" s="142"/>
      <c r="VLE68" s="142"/>
      <c r="VLF68" s="142"/>
      <c r="VLG68" s="142"/>
      <c r="VLH68" s="142"/>
      <c r="VLI68" s="142"/>
      <c r="VLJ68" s="142"/>
      <c r="VLK68" s="142"/>
      <c r="VLL68" s="142"/>
      <c r="VLM68" s="142"/>
      <c r="VLN68" s="142"/>
      <c r="VLO68" s="142"/>
      <c r="VLP68" s="142"/>
      <c r="VLQ68" s="142"/>
      <c r="VLR68" s="142"/>
      <c r="VLS68" s="142"/>
      <c r="VLT68" s="142"/>
      <c r="VLU68" s="142"/>
      <c r="VLV68" s="142"/>
      <c r="VLW68" s="142"/>
      <c r="VLX68" s="142"/>
      <c r="VLY68" s="142"/>
      <c r="VLZ68" s="142"/>
      <c r="VMA68" s="142"/>
      <c r="VMB68" s="142"/>
      <c r="VMC68" s="142"/>
      <c r="VMD68" s="142"/>
      <c r="VME68" s="142"/>
      <c r="VMF68" s="142"/>
      <c r="VMG68" s="142"/>
      <c r="VMH68" s="142"/>
      <c r="VMI68" s="142"/>
      <c r="VMJ68" s="142"/>
      <c r="VMK68" s="142"/>
      <c r="VML68" s="142"/>
      <c r="VMM68" s="142"/>
      <c r="VMN68" s="142"/>
      <c r="VMO68" s="142"/>
      <c r="VMP68" s="142"/>
      <c r="VMQ68" s="142"/>
      <c r="VMR68" s="142"/>
      <c r="VMS68" s="142"/>
      <c r="VMT68" s="142"/>
      <c r="VMU68" s="142"/>
      <c r="VMV68" s="142"/>
      <c r="VMW68" s="142"/>
      <c r="VMX68" s="142"/>
      <c r="VMY68" s="142"/>
      <c r="VMZ68" s="142"/>
      <c r="VNA68" s="142"/>
      <c r="VNB68" s="142"/>
      <c r="VNC68" s="142"/>
      <c r="VND68" s="142"/>
      <c r="VNE68" s="142"/>
      <c r="VNF68" s="142"/>
      <c r="VNG68" s="142"/>
      <c r="VNH68" s="142"/>
      <c r="VNI68" s="142"/>
      <c r="VNJ68" s="142"/>
      <c r="VNK68" s="142"/>
      <c r="VNL68" s="142"/>
      <c r="VNM68" s="142"/>
      <c r="VNN68" s="142"/>
      <c r="VNO68" s="142"/>
      <c r="VNP68" s="142"/>
      <c r="VNQ68" s="142"/>
      <c r="VNR68" s="142"/>
      <c r="VNS68" s="142"/>
      <c r="VNT68" s="142"/>
      <c r="VNU68" s="142"/>
      <c r="VNV68" s="142"/>
      <c r="VNW68" s="142"/>
      <c r="VNX68" s="142"/>
      <c r="VNY68" s="142"/>
      <c r="VNZ68" s="142"/>
      <c r="VOA68" s="142"/>
      <c r="VOB68" s="142"/>
      <c r="VOC68" s="142"/>
      <c r="VOD68" s="142"/>
      <c r="VOE68" s="142"/>
      <c r="VOF68" s="142"/>
      <c r="VOG68" s="142"/>
      <c r="VOH68" s="142"/>
      <c r="VOI68" s="142"/>
      <c r="VOJ68" s="142"/>
      <c r="VOK68" s="142"/>
      <c r="VOL68" s="142"/>
      <c r="VOM68" s="142"/>
      <c r="VON68" s="142"/>
      <c r="VOO68" s="142"/>
      <c r="VOP68" s="142"/>
      <c r="VOQ68" s="142"/>
      <c r="VOR68" s="142"/>
      <c r="VOS68" s="142"/>
      <c r="VOT68" s="142"/>
      <c r="VOU68" s="142"/>
      <c r="VOV68" s="142"/>
      <c r="VOW68" s="142"/>
      <c r="VOX68" s="142"/>
      <c r="VOY68" s="142"/>
      <c r="VOZ68" s="142"/>
      <c r="VPA68" s="142"/>
      <c r="VPB68" s="142"/>
      <c r="VPC68" s="142"/>
      <c r="VPD68" s="142"/>
      <c r="VPE68" s="142"/>
      <c r="VPF68" s="142"/>
      <c r="VPG68" s="142"/>
      <c r="VPH68" s="142"/>
      <c r="VPI68" s="142"/>
      <c r="VPJ68" s="142"/>
      <c r="VPK68" s="142"/>
      <c r="VPL68" s="142"/>
      <c r="VPM68" s="142"/>
      <c r="VPN68" s="142"/>
      <c r="VPO68" s="142"/>
      <c r="VPP68" s="142"/>
      <c r="VPQ68" s="142"/>
      <c r="VPR68" s="142"/>
      <c r="VPS68" s="142"/>
      <c r="VPT68" s="142"/>
      <c r="VPU68" s="142"/>
      <c r="VPV68" s="142"/>
      <c r="VPW68" s="142"/>
      <c r="VPX68" s="142"/>
      <c r="VPY68" s="142"/>
      <c r="VPZ68" s="142"/>
      <c r="VQA68" s="142"/>
      <c r="VQB68" s="142"/>
      <c r="VQC68" s="142"/>
      <c r="VQD68" s="142"/>
      <c r="VQE68" s="142"/>
      <c r="VQF68" s="142"/>
      <c r="VQG68" s="142"/>
      <c r="VQH68" s="142"/>
      <c r="VQI68" s="142"/>
      <c r="VQJ68" s="142"/>
      <c r="VQK68" s="142"/>
      <c r="VQL68" s="142"/>
      <c r="VQM68" s="142"/>
      <c r="VQN68" s="142"/>
      <c r="VQO68" s="142"/>
      <c r="VQP68" s="142"/>
      <c r="VQQ68" s="142"/>
      <c r="VQR68" s="142"/>
      <c r="VQS68" s="142"/>
      <c r="VQT68" s="142"/>
      <c r="VQU68" s="142"/>
      <c r="VQV68" s="142"/>
      <c r="VQW68" s="142"/>
      <c r="VQX68" s="142"/>
      <c r="VQY68" s="142"/>
      <c r="VQZ68" s="142"/>
      <c r="VRA68" s="142"/>
      <c r="VRB68" s="142"/>
      <c r="VRC68" s="142"/>
      <c r="VRD68" s="142"/>
      <c r="VRE68" s="142"/>
      <c r="VRF68" s="142"/>
      <c r="VRG68" s="142"/>
      <c r="VRH68" s="142"/>
      <c r="VRI68" s="142"/>
      <c r="VRJ68" s="142"/>
      <c r="VRK68" s="142"/>
      <c r="VRL68" s="142"/>
      <c r="VRM68" s="142"/>
      <c r="VRN68" s="142"/>
      <c r="VRO68" s="142"/>
      <c r="VRP68" s="142"/>
      <c r="VRQ68" s="142"/>
      <c r="VRR68" s="142"/>
      <c r="VRS68" s="142"/>
      <c r="VRT68" s="142"/>
      <c r="VRU68" s="142"/>
      <c r="VRV68" s="142"/>
      <c r="VRW68" s="142"/>
      <c r="VRX68" s="142"/>
      <c r="VRY68" s="142"/>
      <c r="VRZ68" s="142"/>
      <c r="VSA68" s="142"/>
      <c r="VSB68" s="142"/>
      <c r="VSC68" s="142"/>
      <c r="VSD68" s="142"/>
      <c r="VSE68" s="142"/>
      <c r="VSF68" s="142"/>
      <c r="VSG68" s="142"/>
      <c r="VSH68" s="142"/>
      <c r="VSI68" s="142"/>
      <c r="VSJ68" s="142"/>
      <c r="VSK68" s="142"/>
      <c r="VSL68" s="142"/>
      <c r="VSM68" s="142"/>
      <c r="VSN68" s="142"/>
      <c r="VSO68" s="142"/>
      <c r="VSP68" s="142"/>
      <c r="VSQ68" s="142"/>
      <c r="VSR68" s="142"/>
      <c r="VSS68" s="142"/>
      <c r="VST68" s="142"/>
      <c r="VSU68" s="142"/>
      <c r="VSV68" s="142"/>
      <c r="VSW68" s="142"/>
      <c r="VSX68" s="142"/>
      <c r="VSY68" s="142"/>
      <c r="VSZ68" s="142"/>
      <c r="VTA68" s="142"/>
      <c r="VTB68" s="142"/>
      <c r="VTC68" s="142"/>
      <c r="VTD68" s="142"/>
      <c r="VTE68" s="142"/>
      <c r="VTF68" s="142"/>
      <c r="VTG68" s="142"/>
      <c r="VTH68" s="142"/>
      <c r="VTI68" s="142"/>
      <c r="VTJ68" s="142"/>
      <c r="VTK68" s="142"/>
      <c r="VTL68" s="142"/>
      <c r="VTM68" s="142"/>
      <c r="VTN68" s="142"/>
      <c r="VTO68" s="142"/>
      <c r="VTP68" s="142"/>
      <c r="VTQ68" s="142"/>
      <c r="VTR68" s="142"/>
      <c r="VTS68" s="142"/>
      <c r="VTT68" s="142"/>
      <c r="VTU68" s="142"/>
      <c r="VTV68" s="142"/>
      <c r="VTW68" s="142"/>
      <c r="VTX68" s="142"/>
      <c r="VTY68" s="142"/>
      <c r="VTZ68" s="142"/>
      <c r="VUA68" s="142"/>
      <c r="VUB68" s="142"/>
      <c r="VUC68" s="142"/>
      <c r="VUD68" s="142"/>
      <c r="VUE68" s="142"/>
      <c r="VUF68" s="142"/>
      <c r="VUG68" s="142"/>
      <c r="VUH68" s="142"/>
      <c r="VUI68" s="142"/>
      <c r="VUJ68" s="142"/>
      <c r="VUK68" s="142"/>
      <c r="VUL68" s="142"/>
      <c r="VUM68" s="142"/>
      <c r="VUN68" s="142"/>
      <c r="VUO68" s="142"/>
      <c r="VUP68" s="142"/>
      <c r="VUQ68" s="142"/>
      <c r="VUR68" s="142"/>
      <c r="VUS68" s="142"/>
      <c r="VUT68" s="142"/>
      <c r="VUU68" s="142"/>
      <c r="VUV68" s="142"/>
      <c r="VUW68" s="142"/>
      <c r="VUX68" s="142"/>
      <c r="VUY68" s="142"/>
      <c r="VUZ68" s="142"/>
      <c r="VVA68" s="142"/>
      <c r="VVB68" s="142"/>
      <c r="VVC68" s="142"/>
      <c r="VVD68" s="142"/>
      <c r="VVE68" s="142"/>
      <c r="VVF68" s="142"/>
      <c r="VVG68" s="142"/>
      <c r="VVH68" s="142"/>
      <c r="VVI68" s="142"/>
      <c r="VVJ68" s="142"/>
      <c r="VVK68" s="142"/>
      <c r="VVL68" s="142"/>
      <c r="VVM68" s="142"/>
      <c r="VVN68" s="142"/>
      <c r="VVO68" s="142"/>
      <c r="VVP68" s="142"/>
      <c r="VVQ68" s="142"/>
      <c r="VVR68" s="142"/>
      <c r="VVS68" s="142"/>
      <c r="VVT68" s="142"/>
      <c r="VVU68" s="142"/>
      <c r="VVV68" s="142"/>
      <c r="VVW68" s="142"/>
      <c r="VVX68" s="142"/>
      <c r="VVY68" s="142"/>
      <c r="VVZ68" s="142"/>
      <c r="VWA68" s="142"/>
      <c r="VWB68" s="142"/>
      <c r="VWC68" s="142"/>
      <c r="VWD68" s="142"/>
      <c r="VWE68" s="142"/>
      <c r="VWF68" s="142"/>
      <c r="VWG68" s="142"/>
      <c r="VWH68" s="142"/>
      <c r="VWI68" s="142"/>
      <c r="VWJ68" s="142"/>
      <c r="VWK68" s="142"/>
      <c r="VWL68" s="142"/>
      <c r="VWM68" s="142"/>
      <c r="VWN68" s="142"/>
      <c r="VWO68" s="142"/>
      <c r="VWP68" s="142"/>
      <c r="VWQ68" s="142"/>
      <c r="VWR68" s="142"/>
      <c r="VWS68" s="142"/>
      <c r="VWT68" s="142"/>
      <c r="VWU68" s="142"/>
      <c r="VWV68" s="142"/>
      <c r="VWW68" s="142"/>
      <c r="VWX68" s="142"/>
      <c r="VWY68" s="142"/>
      <c r="VWZ68" s="142"/>
      <c r="VXA68" s="142"/>
      <c r="VXB68" s="142"/>
      <c r="VXC68" s="142"/>
      <c r="VXD68" s="142"/>
      <c r="VXE68" s="142"/>
      <c r="VXF68" s="142"/>
      <c r="VXG68" s="142"/>
      <c r="VXH68" s="142"/>
      <c r="VXI68" s="142"/>
      <c r="VXJ68" s="142"/>
      <c r="VXK68" s="142"/>
      <c r="VXL68" s="142"/>
      <c r="VXM68" s="142"/>
      <c r="VXN68" s="142"/>
      <c r="VXO68" s="142"/>
      <c r="VXP68" s="142"/>
      <c r="VXQ68" s="142"/>
      <c r="VXR68" s="142"/>
      <c r="VXS68" s="142"/>
      <c r="VXT68" s="142"/>
      <c r="VXU68" s="142"/>
      <c r="VXV68" s="142"/>
      <c r="VXW68" s="142"/>
      <c r="VXX68" s="142"/>
      <c r="VXY68" s="142"/>
      <c r="VXZ68" s="142"/>
      <c r="VYA68" s="142"/>
      <c r="VYB68" s="142"/>
      <c r="VYC68" s="142"/>
      <c r="VYD68" s="142"/>
      <c r="VYE68" s="142"/>
      <c r="VYF68" s="142"/>
      <c r="VYG68" s="142"/>
      <c r="VYH68" s="142"/>
      <c r="VYI68" s="142"/>
      <c r="VYJ68" s="142"/>
      <c r="VYK68" s="142"/>
      <c r="VYL68" s="142"/>
      <c r="VYM68" s="142"/>
      <c r="VYN68" s="142"/>
      <c r="VYO68" s="142"/>
      <c r="VYP68" s="142"/>
      <c r="VYQ68" s="142"/>
      <c r="VYR68" s="142"/>
      <c r="VYS68" s="142"/>
      <c r="VYT68" s="142"/>
      <c r="VYU68" s="142"/>
      <c r="VYV68" s="142"/>
      <c r="VYW68" s="142"/>
      <c r="VYX68" s="142"/>
      <c r="VYY68" s="142"/>
      <c r="VYZ68" s="142"/>
      <c r="VZA68" s="142"/>
      <c r="VZB68" s="142"/>
      <c r="VZC68" s="142"/>
      <c r="VZD68" s="142"/>
      <c r="VZE68" s="142"/>
      <c r="VZF68" s="142"/>
      <c r="VZG68" s="142"/>
      <c r="VZH68" s="142"/>
      <c r="VZI68" s="142"/>
      <c r="VZJ68" s="142"/>
      <c r="VZK68" s="142"/>
      <c r="VZL68" s="142"/>
      <c r="VZM68" s="142"/>
      <c r="VZN68" s="142"/>
      <c r="VZO68" s="142"/>
      <c r="VZP68" s="142"/>
      <c r="VZQ68" s="142"/>
      <c r="VZR68" s="142"/>
      <c r="VZS68" s="142"/>
      <c r="VZT68" s="142"/>
      <c r="VZU68" s="142"/>
      <c r="VZV68" s="142"/>
      <c r="VZW68" s="142"/>
      <c r="VZX68" s="142"/>
      <c r="VZY68" s="142"/>
      <c r="VZZ68" s="142"/>
      <c r="WAA68" s="142"/>
      <c r="WAB68" s="142"/>
      <c r="WAC68" s="142"/>
      <c r="WAD68" s="142"/>
      <c r="WAE68" s="142"/>
      <c r="WAF68" s="142"/>
      <c r="WAG68" s="142"/>
      <c r="WAH68" s="142"/>
      <c r="WAI68" s="142"/>
      <c r="WAJ68" s="142"/>
      <c r="WAK68" s="142"/>
      <c r="WAL68" s="142"/>
      <c r="WAM68" s="142"/>
      <c r="WAN68" s="142"/>
      <c r="WAO68" s="142"/>
      <c r="WAP68" s="142"/>
      <c r="WAQ68" s="142"/>
      <c r="WAR68" s="142"/>
      <c r="WAS68" s="142"/>
      <c r="WAT68" s="142"/>
      <c r="WAU68" s="142"/>
      <c r="WAV68" s="142"/>
      <c r="WAW68" s="142"/>
      <c r="WAX68" s="142"/>
      <c r="WAY68" s="142"/>
      <c r="WAZ68" s="142"/>
      <c r="WBA68" s="142"/>
      <c r="WBB68" s="142"/>
      <c r="WBC68" s="142"/>
      <c r="WBD68" s="142"/>
      <c r="WBE68" s="142"/>
      <c r="WBF68" s="142"/>
      <c r="WBG68" s="142"/>
      <c r="WBH68" s="142"/>
      <c r="WBI68" s="142"/>
      <c r="WBJ68" s="142"/>
      <c r="WBK68" s="142"/>
      <c r="WBL68" s="142"/>
      <c r="WBM68" s="142"/>
      <c r="WBN68" s="142"/>
      <c r="WBO68" s="142"/>
      <c r="WBP68" s="142"/>
      <c r="WBQ68" s="142"/>
      <c r="WBR68" s="142"/>
      <c r="WBS68" s="142"/>
      <c r="WBT68" s="142"/>
      <c r="WBU68" s="142"/>
      <c r="WBV68" s="142"/>
      <c r="WBW68" s="142"/>
      <c r="WBX68" s="142"/>
      <c r="WBY68" s="142"/>
      <c r="WBZ68" s="142"/>
      <c r="WCA68" s="142"/>
      <c r="WCB68" s="142"/>
      <c r="WCC68" s="142"/>
      <c r="WCD68" s="142"/>
      <c r="WCE68" s="142"/>
      <c r="WCF68" s="142"/>
      <c r="WCG68" s="142"/>
      <c r="WCH68" s="142"/>
      <c r="WCI68" s="142"/>
      <c r="WCJ68" s="142"/>
      <c r="WCK68" s="142"/>
      <c r="WCL68" s="142"/>
      <c r="WCM68" s="142"/>
      <c r="WCN68" s="142"/>
      <c r="WCO68" s="142"/>
      <c r="WCP68" s="142"/>
      <c r="WCQ68" s="142"/>
      <c r="WCR68" s="142"/>
      <c r="WCS68" s="142"/>
      <c r="WCT68" s="142"/>
      <c r="WCU68" s="142"/>
      <c r="WCV68" s="142"/>
      <c r="WCW68" s="142"/>
      <c r="WCX68" s="142"/>
      <c r="WCY68" s="142"/>
      <c r="WCZ68" s="142"/>
      <c r="WDA68" s="142"/>
      <c r="WDB68" s="142"/>
      <c r="WDC68" s="142"/>
      <c r="WDD68" s="142"/>
      <c r="WDE68" s="142"/>
      <c r="WDF68" s="142"/>
      <c r="WDG68" s="142"/>
      <c r="WDH68" s="142"/>
      <c r="WDI68" s="142"/>
      <c r="WDJ68" s="142"/>
      <c r="WDK68" s="142"/>
      <c r="WDL68" s="142"/>
      <c r="WDM68" s="142"/>
      <c r="WDN68" s="142"/>
      <c r="WDO68" s="142"/>
      <c r="WDP68" s="142"/>
      <c r="WDQ68" s="142"/>
      <c r="WDR68" s="142"/>
      <c r="WDS68" s="142"/>
      <c r="WDT68" s="142"/>
      <c r="WDU68" s="142"/>
      <c r="WDV68" s="142"/>
      <c r="WDW68" s="142"/>
      <c r="WDX68" s="142"/>
      <c r="WDY68" s="142"/>
      <c r="WDZ68" s="142"/>
      <c r="WEA68" s="142"/>
      <c r="WEB68" s="142"/>
      <c r="WEC68" s="142"/>
      <c r="WED68" s="142"/>
      <c r="WEE68" s="142"/>
      <c r="WEF68" s="142"/>
      <c r="WEG68" s="142"/>
      <c r="WEH68" s="142"/>
      <c r="WEI68" s="142"/>
      <c r="WEJ68" s="142"/>
      <c r="WEK68" s="142"/>
      <c r="WEL68" s="142"/>
      <c r="WEM68" s="142"/>
      <c r="WEN68" s="142"/>
      <c r="WEO68" s="142"/>
      <c r="WEP68" s="142"/>
      <c r="WEQ68" s="142"/>
      <c r="WER68" s="142"/>
      <c r="WES68" s="142"/>
      <c r="WET68" s="142"/>
      <c r="WEU68" s="142"/>
      <c r="WEV68" s="142"/>
      <c r="WEW68" s="142"/>
      <c r="WEX68" s="142"/>
      <c r="WEY68" s="142"/>
      <c r="WEZ68" s="142"/>
      <c r="WFA68" s="142"/>
      <c r="WFB68" s="142"/>
      <c r="WFC68" s="142"/>
      <c r="WFD68" s="142"/>
      <c r="WFE68" s="142"/>
      <c r="WFF68" s="142"/>
      <c r="WFG68" s="142"/>
      <c r="WFH68" s="142"/>
      <c r="WFI68" s="142"/>
      <c r="WFJ68" s="142"/>
      <c r="WFK68" s="142"/>
      <c r="WFL68" s="142"/>
      <c r="WFM68" s="142"/>
      <c r="WFN68" s="142"/>
      <c r="WFO68" s="142"/>
      <c r="WFP68" s="142"/>
      <c r="WFQ68" s="142"/>
      <c r="WFR68" s="142"/>
      <c r="WFS68" s="142"/>
      <c r="WFT68" s="142"/>
      <c r="WFU68" s="142"/>
      <c r="WFV68" s="142"/>
      <c r="WFW68" s="142"/>
      <c r="WFX68" s="142"/>
      <c r="WFY68" s="142"/>
      <c r="WFZ68" s="142"/>
      <c r="WGA68" s="142"/>
      <c r="WGB68" s="142"/>
      <c r="WGC68" s="142"/>
      <c r="WGD68" s="142"/>
      <c r="WGE68" s="142"/>
      <c r="WGF68" s="142"/>
      <c r="WGG68" s="142"/>
      <c r="WGH68" s="142"/>
      <c r="WGI68" s="142"/>
      <c r="WGJ68" s="142"/>
      <c r="WGK68" s="142"/>
      <c r="WGL68" s="142"/>
      <c r="WGM68" s="142"/>
      <c r="WGN68" s="142"/>
      <c r="WGO68" s="142"/>
      <c r="WGP68" s="142"/>
      <c r="WGQ68" s="142"/>
      <c r="WGR68" s="142"/>
      <c r="WGS68" s="142"/>
      <c r="WGT68" s="142"/>
      <c r="WGU68" s="142"/>
      <c r="WGV68" s="142"/>
      <c r="WGW68" s="142"/>
      <c r="WGX68" s="142"/>
      <c r="WGY68" s="142"/>
      <c r="WGZ68" s="142"/>
      <c r="WHA68" s="142"/>
      <c r="WHB68" s="142"/>
      <c r="WHC68" s="142"/>
      <c r="WHD68" s="142"/>
      <c r="WHE68" s="142"/>
      <c r="WHF68" s="142"/>
      <c r="WHG68" s="142"/>
      <c r="WHH68" s="142"/>
      <c r="WHI68" s="142"/>
      <c r="WHJ68" s="142"/>
      <c r="WHK68" s="142"/>
      <c r="WHL68" s="142"/>
      <c r="WHM68" s="142"/>
      <c r="WHN68" s="142"/>
      <c r="WHO68" s="142"/>
      <c r="WHP68" s="142"/>
      <c r="WHQ68" s="142"/>
      <c r="WHR68" s="142"/>
      <c r="WHS68" s="142"/>
      <c r="WHT68" s="142"/>
      <c r="WHU68" s="142"/>
      <c r="WHV68" s="142"/>
      <c r="WHW68" s="142"/>
      <c r="WHX68" s="142"/>
      <c r="WHY68" s="142"/>
      <c r="WHZ68" s="142"/>
      <c r="WIA68" s="142"/>
      <c r="WIB68" s="142"/>
      <c r="WIC68" s="142"/>
      <c r="WID68" s="142"/>
      <c r="WIE68" s="142"/>
      <c r="WIF68" s="142"/>
      <c r="WIG68" s="142"/>
      <c r="WIH68" s="142"/>
      <c r="WII68" s="142"/>
      <c r="WIJ68" s="142"/>
      <c r="WIK68" s="142"/>
      <c r="WIL68" s="142"/>
      <c r="WIM68" s="142"/>
      <c r="WIN68" s="142"/>
      <c r="WIO68" s="142"/>
      <c r="WIP68" s="142"/>
      <c r="WIQ68" s="142"/>
      <c r="WIR68" s="142"/>
      <c r="WIS68" s="142"/>
      <c r="WIT68" s="142"/>
      <c r="WIU68" s="142"/>
      <c r="WIV68" s="142"/>
      <c r="WIW68" s="142"/>
      <c r="WIX68" s="142"/>
      <c r="WIY68" s="142"/>
      <c r="WIZ68" s="142"/>
      <c r="WJA68" s="142"/>
      <c r="WJB68" s="142"/>
      <c r="WJC68" s="142"/>
      <c r="WJD68" s="142"/>
      <c r="WJE68" s="142"/>
      <c r="WJF68" s="142"/>
      <c r="WJG68" s="142"/>
      <c r="WJH68" s="142"/>
      <c r="WJI68" s="142"/>
      <c r="WJJ68" s="142"/>
      <c r="WJK68" s="142"/>
      <c r="WJL68" s="142"/>
      <c r="WJM68" s="142"/>
      <c r="WJN68" s="142"/>
      <c r="WJO68" s="142"/>
      <c r="WJP68" s="142"/>
      <c r="WJQ68" s="142"/>
      <c r="WJR68" s="142"/>
      <c r="WJS68" s="142"/>
      <c r="WJT68" s="142"/>
      <c r="WJU68" s="142"/>
      <c r="WJV68" s="142"/>
      <c r="WJW68" s="142"/>
      <c r="WJX68" s="142"/>
      <c r="WJY68" s="142"/>
      <c r="WJZ68" s="142"/>
      <c r="WKA68" s="142"/>
      <c r="WKB68" s="142"/>
      <c r="WKC68" s="142"/>
      <c r="WKD68" s="142"/>
      <c r="WKE68" s="142"/>
      <c r="WKF68" s="142"/>
      <c r="WKG68" s="142"/>
      <c r="WKH68" s="142"/>
      <c r="WKI68" s="142"/>
      <c r="WKJ68" s="142"/>
      <c r="WKK68" s="142"/>
      <c r="WKL68" s="142"/>
      <c r="WKM68" s="142"/>
      <c r="WKN68" s="142"/>
      <c r="WKO68" s="142"/>
      <c r="WKP68" s="142"/>
      <c r="WKQ68" s="142"/>
      <c r="WKR68" s="142"/>
      <c r="WKS68" s="142"/>
      <c r="WKT68" s="142"/>
      <c r="WKU68" s="142"/>
      <c r="WKV68" s="142"/>
      <c r="WKW68" s="142"/>
      <c r="WKX68" s="142"/>
      <c r="WKY68" s="142"/>
      <c r="WKZ68" s="142"/>
      <c r="WLA68" s="142"/>
      <c r="WLB68" s="142"/>
      <c r="WLC68" s="142"/>
      <c r="WLD68" s="142"/>
      <c r="WLE68" s="142"/>
      <c r="WLF68" s="142"/>
      <c r="WLG68" s="142"/>
      <c r="WLH68" s="142"/>
      <c r="WLI68" s="142"/>
      <c r="WLJ68" s="142"/>
      <c r="WLK68" s="142"/>
      <c r="WLL68" s="142"/>
      <c r="WLM68" s="142"/>
      <c r="WLN68" s="142"/>
      <c r="WLO68" s="142"/>
      <c r="WLP68" s="142"/>
      <c r="WLQ68" s="142"/>
      <c r="WLR68" s="142"/>
      <c r="WLS68" s="142"/>
      <c r="WLT68" s="142"/>
      <c r="WLU68" s="142"/>
      <c r="WLV68" s="142"/>
      <c r="WLW68" s="142"/>
      <c r="WLX68" s="142"/>
      <c r="WLY68" s="142"/>
      <c r="WLZ68" s="142"/>
      <c r="WMA68" s="142"/>
      <c r="WMB68" s="142"/>
      <c r="WMC68" s="142"/>
      <c r="WMD68" s="142"/>
      <c r="WME68" s="142"/>
      <c r="WMF68" s="142"/>
      <c r="WMG68" s="142"/>
      <c r="WMH68" s="142"/>
      <c r="WMI68" s="142"/>
      <c r="WMJ68" s="142"/>
      <c r="WMK68" s="142"/>
      <c r="WML68" s="142"/>
      <c r="WMM68" s="142"/>
      <c r="WMN68" s="142"/>
      <c r="WMO68" s="142"/>
      <c r="WMP68" s="142"/>
      <c r="WMQ68" s="142"/>
      <c r="WMR68" s="142"/>
      <c r="WMS68" s="142"/>
      <c r="WMT68" s="142"/>
      <c r="WMU68" s="142"/>
      <c r="WMV68" s="142"/>
      <c r="WMW68" s="142"/>
      <c r="WMX68" s="142"/>
      <c r="WMY68" s="142"/>
      <c r="WMZ68" s="142"/>
      <c r="WNA68" s="142"/>
      <c r="WNB68" s="142"/>
      <c r="WNC68" s="142"/>
      <c r="WND68" s="142"/>
      <c r="WNE68" s="142"/>
      <c r="WNF68" s="142"/>
      <c r="WNG68" s="142"/>
      <c r="WNH68" s="142"/>
      <c r="WNI68" s="142"/>
      <c r="WNJ68" s="142"/>
      <c r="WNK68" s="142"/>
      <c r="WNL68" s="142"/>
      <c r="WNM68" s="142"/>
      <c r="WNN68" s="142"/>
      <c r="WNO68" s="142"/>
      <c r="WNP68" s="142"/>
      <c r="WNQ68" s="142"/>
      <c r="WNR68" s="142"/>
      <c r="WNS68" s="142"/>
      <c r="WNT68" s="142"/>
      <c r="WNU68" s="142"/>
      <c r="WNV68" s="142"/>
      <c r="WNW68" s="142"/>
      <c r="WNX68" s="142"/>
      <c r="WNY68" s="142"/>
      <c r="WNZ68" s="142"/>
      <c r="WOA68" s="142"/>
      <c r="WOB68" s="142"/>
      <c r="WOC68" s="142"/>
      <c r="WOD68" s="142"/>
      <c r="WOE68" s="142"/>
      <c r="WOF68" s="142"/>
      <c r="WOG68" s="142"/>
      <c r="WOH68" s="142"/>
      <c r="WOI68" s="142"/>
      <c r="WOJ68" s="142"/>
      <c r="WOK68" s="142"/>
      <c r="WOL68" s="142"/>
      <c r="WOM68" s="142"/>
      <c r="WON68" s="142"/>
      <c r="WOO68" s="142"/>
      <c r="WOP68" s="142"/>
      <c r="WOQ68" s="142"/>
      <c r="WOR68" s="142"/>
      <c r="WOS68" s="142"/>
      <c r="WOT68" s="142"/>
      <c r="WOU68" s="142"/>
      <c r="WOV68" s="142"/>
      <c r="WOW68" s="142"/>
      <c r="WOX68" s="142"/>
      <c r="WOY68" s="142"/>
      <c r="WOZ68" s="142"/>
      <c r="WPA68" s="142"/>
      <c r="WPB68" s="142"/>
      <c r="WPC68" s="142"/>
      <c r="WPD68" s="142"/>
      <c r="WPE68" s="142"/>
      <c r="WPF68" s="142"/>
      <c r="WPG68" s="142"/>
      <c r="WPH68" s="142"/>
      <c r="WPI68" s="142"/>
      <c r="WPJ68" s="142"/>
      <c r="WPK68" s="142"/>
      <c r="WPL68" s="142"/>
      <c r="WPM68" s="142"/>
      <c r="WPN68" s="142"/>
      <c r="WPO68" s="142"/>
      <c r="WPP68" s="142"/>
      <c r="WPQ68" s="142"/>
      <c r="WPR68" s="142"/>
      <c r="WPS68" s="142"/>
      <c r="WPT68" s="142"/>
      <c r="WPU68" s="142"/>
      <c r="WPV68" s="142"/>
      <c r="WPW68" s="142"/>
      <c r="WPX68" s="142"/>
      <c r="WPY68" s="142"/>
      <c r="WPZ68" s="142"/>
      <c r="WQA68" s="142"/>
      <c r="WQB68" s="142"/>
      <c r="WQC68" s="142"/>
      <c r="WQD68" s="142"/>
      <c r="WQE68" s="142"/>
      <c r="WQF68" s="142"/>
      <c r="WQG68" s="142"/>
      <c r="WQH68" s="142"/>
      <c r="WQI68" s="142"/>
      <c r="WQJ68" s="142"/>
      <c r="WQK68" s="142"/>
      <c r="WQL68" s="142"/>
      <c r="WQM68" s="142"/>
      <c r="WQN68" s="142"/>
      <c r="WQO68" s="142"/>
      <c r="WQP68" s="142"/>
      <c r="WQQ68" s="142"/>
      <c r="WQR68" s="142"/>
      <c r="WQS68" s="142"/>
      <c r="WQT68" s="142"/>
      <c r="WQU68" s="142"/>
      <c r="WQV68" s="142"/>
      <c r="WQW68" s="142"/>
      <c r="WQX68" s="142"/>
      <c r="WQY68" s="142"/>
      <c r="WQZ68" s="142"/>
      <c r="WRA68" s="142"/>
      <c r="WRB68" s="142"/>
      <c r="WRC68" s="142"/>
      <c r="WRD68" s="142"/>
      <c r="WRE68" s="142"/>
      <c r="WRF68" s="142"/>
      <c r="WRG68" s="142"/>
      <c r="WRH68" s="142"/>
      <c r="WRI68" s="142"/>
      <c r="WRJ68" s="142"/>
      <c r="WRK68" s="142"/>
      <c r="WRL68" s="142"/>
      <c r="WRM68" s="142"/>
      <c r="WRN68" s="142"/>
      <c r="WRO68" s="142"/>
      <c r="WRP68" s="142"/>
      <c r="WRQ68" s="142"/>
      <c r="WRR68" s="142"/>
      <c r="WRS68" s="142"/>
      <c r="WRT68" s="142"/>
      <c r="WRU68" s="142"/>
      <c r="WRV68" s="142"/>
      <c r="WRW68" s="142"/>
      <c r="WRX68" s="142"/>
      <c r="WRY68" s="142"/>
      <c r="WRZ68" s="142"/>
      <c r="WSA68" s="142"/>
      <c r="WSB68" s="142"/>
      <c r="WSC68" s="142"/>
      <c r="WSD68" s="142"/>
      <c r="WSE68" s="142"/>
      <c r="WSF68" s="142"/>
      <c r="WSG68" s="142"/>
      <c r="WSH68" s="142"/>
      <c r="WSI68" s="142"/>
      <c r="WSJ68" s="142"/>
      <c r="WSK68" s="142"/>
      <c r="WSL68" s="142"/>
      <c r="WSM68" s="142"/>
      <c r="WSN68" s="142"/>
      <c r="WSO68" s="142"/>
      <c r="WSP68" s="142"/>
      <c r="WSQ68" s="142"/>
      <c r="WSR68" s="142"/>
      <c r="WSS68" s="142"/>
      <c r="WST68" s="142"/>
      <c r="WSU68" s="142"/>
      <c r="WSV68" s="142"/>
      <c r="WSW68" s="142"/>
      <c r="WSX68" s="142"/>
      <c r="WSY68" s="142"/>
      <c r="WSZ68" s="142"/>
      <c r="WTA68" s="142"/>
      <c r="WTB68" s="142"/>
      <c r="WTC68" s="142"/>
      <c r="WTD68" s="142"/>
      <c r="WTE68" s="142"/>
      <c r="WTF68" s="142"/>
      <c r="WTG68" s="142"/>
      <c r="WTH68" s="142"/>
      <c r="WTI68" s="142"/>
      <c r="WTJ68" s="142"/>
      <c r="WTK68" s="142"/>
      <c r="WTL68" s="142"/>
      <c r="WTM68" s="142"/>
      <c r="WTN68" s="142"/>
      <c r="WTO68" s="142"/>
      <c r="WTP68" s="142"/>
      <c r="WTQ68" s="142"/>
      <c r="WTR68" s="142"/>
      <c r="WTS68" s="142"/>
      <c r="WTT68" s="142"/>
      <c r="WTU68" s="142"/>
      <c r="WTV68" s="142"/>
      <c r="WTW68" s="142"/>
      <c r="WTX68" s="142"/>
      <c r="WTY68" s="142"/>
      <c r="WTZ68" s="142"/>
      <c r="WUA68" s="142"/>
      <c r="WUB68" s="142"/>
      <c r="WUC68" s="142"/>
      <c r="WUD68" s="142"/>
      <c r="WUE68" s="142"/>
      <c r="WUF68" s="142"/>
      <c r="WUG68" s="142"/>
      <c r="WUH68" s="142"/>
      <c r="WUI68" s="142"/>
      <c r="WUJ68" s="142"/>
      <c r="WUK68" s="142"/>
      <c r="WUL68" s="142"/>
      <c r="WUM68" s="142"/>
      <c r="WUN68" s="142"/>
      <c r="WUO68" s="142"/>
      <c r="WUP68" s="142"/>
      <c r="WUQ68" s="142"/>
      <c r="WUR68" s="142"/>
      <c r="WUS68" s="142"/>
      <c r="WUT68" s="142"/>
      <c r="WUU68" s="142"/>
      <c r="WUV68" s="142"/>
      <c r="WUW68" s="142"/>
      <c r="WUX68" s="142"/>
      <c r="WUY68" s="142"/>
      <c r="WUZ68" s="142"/>
      <c r="WVA68" s="142"/>
      <c r="WVB68" s="142"/>
      <c r="WVC68" s="142"/>
      <c r="WVD68" s="142"/>
      <c r="WVE68" s="142"/>
      <c r="WVF68" s="142"/>
      <c r="WVG68" s="142"/>
      <c r="WVH68" s="142"/>
      <c r="WVI68" s="142"/>
      <c r="WVJ68" s="142"/>
      <c r="WVK68" s="142"/>
      <c r="WVL68" s="142"/>
      <c r="WVM68" s="142"/>
      <c r="WVN68" s="142"/>
      <c r="WVO68" s="142"/>
      <c r="WVP68" s="142"/>
      <c r="WVQ68" s="142"/>
      <c r="WVR68" s="142"/>
      <c r="WVS68" s="142"/>
      <c r="WVT68" s="142"/>
      <c r="WVU68" s="142"/>
      <c r="WVV68" s="142"/>
      <c r="WVW68" s="142"/>
      <c r="WVX68" s="142"/>
      <c r="WVY68" s="142"/>
      <c r="WVZ68" s="142"/>
      <c r="WWA68" s="142"/>
      <c r="WWB68" s="142"/>
      <c r="WWC68" s="142"/>
      <c r="WWD68" s="142"/>
      <c r="WWE68" s="142"/>
      <c r="WWF68" s="142"/>
      <c r="WWG68" s="142"/>
      <c r="WWH68" s="142"/>
      <c r="WWI68" s="142"/>
      <c r="WWJ68" s="142"/>
      <c r="WWK68" s="142"/>
      <c r="WWL68" s="142"/>
      <c r="WWM68" s="142"/>
      <c r="WWN68" s="142"/>
      <c r="WWO68" s="142"/>
      <c r="WWP68" s="142"/>
      <c r="WWQ68" s="142"/>
      <c r="WWR68" s="142"/>
      <c r="WWS68" s="142"/>
      <c r="WWT68" s="142"/>
      <c r="WWU68" s="142"/>
      <c r="WWV68" s="142"/>
      <c r="WWW68" s="142"/>
      <c r="WWX68" s="142"/>
      <c r="WWY68" s="142"/>
      <c r="WWZ68" s="142"/>
      <c r="WXA68" s="142"/>
      <c r="WXB68" s="142"/>
      <c r="WXC68" s="142"/>
      <c r="WXD68" s="142"/>
      <c r="WXE68" s="142"/>
      <c r="WXF68" s="142"/>
      <c r="WXG68" s="142"/>
      <c r="WXH68" s="142"/>
      <c r="WXI68" s="142"/>
      <c r="WXJ68" s="142"/>
      <c r="WXK68" s="142"/>
      <c r="WXL68" s="142"/>
      <c r="WXM68" s="142"/>
      <c r="WXN68" s="142"/>
      <c r="WXO68" s="142"/>
      <c r="WXP68" s="142"/>
      <c r="WXQ68" s="142"/>
      <c r="WXR68" s="142"/>
      <c r="WXS68" s="142"/>
      <c r="WXT68" s="142"/>
      <c r="WXU68" s="142"/>
      <c r="WXV68" s="142"/>
      <c r="WXW68" s="142"/>
      <c r="WXX68" s="142"/>
      <c r="WXY68" s="142"/>
      <c r="WXZ68" s="142"/>
      <c r="WYA68" s="142"/>
      <c r="WYB68" s="142"/>
      <c r="WYC68" s="142"/>
      <c r="WYD68" s="142"/>
      <c r="WYE68" s="142"/>
      <c r="WYF68" s="142"/>
      <c r="WYG68" s="142"/>
      <c r="WYH68" s="142"/>
      <c r="WYI68" s="142"/>
      <c r="WYJ68" s="142"/>
      <c r="WYK68" s="142"/>
      <c r="WYL68" s="142"/>
      <c r="WYM68" s="142"/>
      <c r="WYN68" s="142"/>
      <c r="WYO68" s="142"/>
      <c r="WYP68" s="142"/>
      <c r="WYQ68" s="142"/>
      <c r="WYR68" s="142"/>
      <c r="WYS68" s="142"/>
      <c r="WYT68" s="142"/>
      <c r="WYU68" s="142"/>
      <c r="WYV68" s="142"/>
      <c r="WYW68" s="142"/>
      <c r="WYX68" s="142"/>
      <c r="WYY68" s="142"/>
      <c r="WYZ68" s="142"/>
      <c r="WZA68" s="142"/>
      <c r="WZB68" s="142"/>
      <c r="WZC68" s="142"/>
      <c r="WZD68" s="142"/>
      <c r="WZE68" s="142"/>
      <c r="WZF68" s="142"/>
      <c r="WZG68" s="142"/>
      <c r="WZH68" s="142"/>
      <c r="WZI68" s="142"/>
      <c r="WZJ68" s="142"/>
      <c r="WZK68" s="142"/>
      <c r="WZL68" s="142"/>
      <c r="WZM68" s="142"/>
      <c r="WZN68" s="142"/>
      <c r="WZO68" s="142"/>
      <c r="WZP68" s="142"/>
      <c r="WZQ68" s="142"/>
      <c r="WZR68" s="142"/>
      <c r="WZS68" s="142"/>
      <c r="WZT68" s="142"/>
      <c r="WZU68" s="142"/>
      <c r="WZV68" s="142"/>
      <c r="WZW68" s="142"/>
      <c r="WZX68" s="142"/>
      <c r="WZY68" s="142"/>
      <c r="WZZ68" s="142"/>
      <c r="XAA68" s="142"/>
      <c r="XAB68" s="142"/>
      <c r="XAC68" s="142"/>
      <c r="XAD68" s="142"/>
      <c r="XAE68" s="142"/>
      <c r="XAF68" s="142"/>
      <c r="XAG68" s="142"/>
      <c r="XAH68" s="142"/>
      <c r="XAI68" s="142"/>
      <c r="XAJ68" s="142"/>
      <c r="XAK68" s="142"/>
      <c r="XAL68" s="142"/>
      <c r="XAM68" s="142"/>
      <c r="XAN68" s="142"/>
      <c r="XAO68" s="142"/>
      <c r="XAP68" s="142"/>
      <c r="XAQ68" s="142"/>
      <c r="XAR68" s="142"/>
      <c r="XAS68" s="142"/>
      <c r="XAT68" s="142"/>
      <c r="XAU68" s="142"/>
      <c r="XAV68" s="142"/>
      <c r="XAW68" s="142"/>
      <c r="XAX68" s="142"/>
      <c r="XAY68" s="142"/>
      <c r="XAZ68" s="142"/>
      <c r="XBA68" s="142"/>
      <c r="XBB68" s="142"/>
      <c r="XBC68" s="142"/>
      <c r="XBD68" s="142"/>
      <c r="XBE68" s="142"/>
      <c r="XBF68" s="142"/>
      <c r="XBG68" s="142"/>
      <c r="XBH68" s="142"/>
      <c r="XBI68" s="142"/>
      <c r="XBJ68" s="142"/>
      <c r="XBK68" s="142"/>
      <c r="XBL68" s="142"/>
      <c r="XBM68" s="142"/>
      <c r="XBN68" s="142"/>
      <c r="XBO68" s="142"/>
      <c r="XBP68" s="142"/>
      <c r="XBQ68" s="142"/>
      <c r="XBR68" s="142"/>
      <c r="XBS68" s="142"/>
      <c r="XBT68" s="142"/>
      <c r="XBU68" s="142"/>
      <c r="XBV68" s="142"/>
      <c r="XBW68" s="142"/>
      <c r="XBX68" s="142"/>
      <c r="XBY68" s="142"/>
      <c r="XBZ68" s="142"/>
      <c r="XCA68" s="142"/>
      <c r="XCB68" s="142"/>
      <c r="XCC68" s="142"/>
      <c r="XCD68" s="142"/>
      <c r="XCE68" s="142"/>
      <c r="XCF68" s="142"/>
      <c r="XCG68" s="142"/>
      <c r="XCH68" s="142"/>
      <c r="XCI68" s="142"/>
      <c r="XCJ68" s="142"/>
      <c r="XCK68" s="142"/>
      <c r="XCL68" s="142"/>
      <c r="XCM68" s="142"/>
      <c r="XCN68" s="142"/>
      <c r="XCO68" s="142"/>
      <c r="XCP68" s="142"/>
      <c r="XCQ68" s="142"/>
      <c r="XCR68" s="142"/>
      <c r="XCS68" s="142"/>
      <c r="XCT68" s="142"/>
      <c r="XCU68" s="142"/>
      <c r="XCV68" s="142"/>
      <c r="XCW68" s="142"/>
      <c r="XCX68" s="142"/>
      <c r="XCY68" s="142"/>
      <c r="XCZ68" s="142"/>
      <c r="XDA68" s="142"/>
      <c r="XDB68" s="142"/>
      <c r="XDC68" s="142"/>
      <c r="XDD68" s="142"/>
      <c r="XDE68" s="142"/>
      <c r="XDF68" s="142"/>
      <c r="XDG68" s="142"/>
      <c r="XDH68" s="142"/>
      <c r="XDI68" s="142"/>
      <c r="XDJ68" s="142"/>
      <c r="XDK68" s="142"/>
      <c r="XDL68" s="142"/>
      <c r="XDM68" s="142"/>
      <c r="XDN68" s="142"/>
      <c r="XDO68" s="142"/>
      <c r="XDP68" s="142"/>
      <c r="XDQ68" s="142"/>
      <c r="XDR68" s="142"/>
      <c r="XDS68" s="142"/>
      <c r="XDT68" s="142"/>
      <c r="XDU68" s="142"/>
      <c r="XDV68" s="142"/>
      <c r="XDW68" s="142"/>
      <c r="XDX68" s="142"/>
      <c r="XDY68" s="142"/>
      <c r="XDZ68" s="142"/>
      <c r="XEA68" s="142"/>
      <c r="XEB68" s="142"/>
      <c r="XEC68" s="142"/>
      <c r="XED68" s="142"/>
      <c r="XEE68" s="142"/>
      <c r="XEF68" s="142"/>
      <c r="XEG68" s="142"/>
    </row>
    <row r="69" spans="1:16361" ht="19.5">
      <c r="A69" s="476" t="s">
        <v>951</v>
      </c>
      <c r="B69" s="542">
        <v>0</v>
      </c>
      <c r="C69" s="542">
        <v>0</v>
      </c>
      <c r="D69" s="542">
        <v>0</v>
      </c>
      <c r="E69" s="542">
        <v>0</v>
      </c>
      <c r="F69" s="542">
        <v>0</v>
      </c>
      <c r="G69" s="542">
        <v>0</v>
      </c>
      <c r="H69" s="543">
        <v>0</v>
      </c>
      <c r="I69" s="121"/>
      <c r="J69" s="121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143"/>
      <c r="Y69" s="143"/>
      <c r="Z69" s="143"/>
      <c r="AA69" s="143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</row>
    <row r="70" spans="1:16361" s="36" customFormat="1" ht="19.5">
      <c r="A70" s="476" t="s">
        <v>952</v>
      </c>
      <c r="B70" s="542">
        <v>10</v>
      </c>
      <c r="C70" s="542">
        <v>5</v>
      </c>
      <c r="D70" s="542">
        <v>0</v>
      </c>
      <c r="E70" s="542">
        <v>0</v>
      </c>
      <c r="F70" s="542">
        <v>10</v>
      </c>
      <c r="G70" s="542">
        <v>5</v>
      </c>
      <c r="H70" s="543">
        <v>15</v>
      </c>
      <c r="I70" s="121"/>
      <c r="J70" s="121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58"/>
      <c r="Y70" s="58"/>
      <c r="Z70" s="58"/>
      <c r="AA70" s="58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358"/>
      <c r="AY70" s="364"/>
    </row>
    <row r="71" spans="1:16361" ht="19.5">
      <c r="A71" s="476" t="s">
        <v>1170</v>
      </c>
      <c r="B71" s="542">
        <v>0</v>
      </c>
      <c r="C71" s="542">
        <v>0</v>
      </c>
      <c r="D71" s="542">
        <v>0</v>
      </c>
      <c r="E71" s="542">
        <v>0</v>
      </c>
      <c r="F71" s="542">
        <v>0</v>
      </c>
      <c r="G71" s="542">
        <v>0</v>
      </c>
      <c r="H71" s="543">
        <v>0</v>
      </c>
      <c r="I71" s="121"/>
      <c r="J71" s="121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138"/>
      <c r="Y71" s="138"/>
      <c r="Z71" s="138"/>
      <c r="AA71" s="138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</row>
    <row r="72" spans="1:16361" ht="18">
      <c r="A72" s="180" t="s">
        <v>52</v>
      </c>
      <c r="B72" s="315">
        <v>1904</v>
      </c>
      <c r="C72" s="315">
        <v>1591</v>
      </c>
      <c r="D72" s="315">
        <v>632</v>
      </c>
      <c r="E72" s="315">
        <v>912</v>
      </c>
      <c r="F72" s="315">
        <v>2536</v>
      </c>
      <c r="G72" s="315">
        <v>2503</v>
      </c>
      <c r="H72" s="315">
        <v>5039</v>
      </c>
      <c r="I72" s="121"/>
      <c r="J72" s="121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138"/>
      <c r="Y72" s="138"/>
      <c r="Z72" s="138"/>
      <c r="AA72" s="138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</row>
    <row r="73" spans="1:16361">
      <c r="A73" s="63"/>
      <c r="B73" s="121"/>
      <c r="C73" s="121"/>
      <c r="D73" s="121"/>
      <c r="E73" s="121"/>
      <c r="F73" s="121"/>
      <c r="G73" s="121"/>
      <c r="H73" s="121"/>
      <c r="I73" s="121"/>
      <c r="J73" s="121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138"/>
      <c r="Y73" s="138"/>
      <c r="Z73" s="138"/>
      <c r="AA73" s="138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</row>
    <row r="74" spans="1:16361">
      <c r="A74" s="63"/>
      <c r="B74" s="121"/>
      <c r="C74" s="121"/>
      <c r="D74" s="121"/>
      <c r="E74" s="121"/>
      <c r="F74" s="121"/>
      <c r="G74" s="121"/>
      <c r="H74" s="121"/>
      <c r="I74" s="121"/>
      <c r="J74" s="121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138"/>
      <c r="Y74" s="138"/>
      <c r="Z74" s="138"/>
      <c r="AA74" s="138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</row>
    <row r="75" spans="1:16361" ht="19.5">
      <c r="A75" s="398" t="s">
        <v>66</v>
      </c>
      <c r="B75" s="121"/>
      <c r="C75" s="121"/>
      <c r="D75" s="121"/>
      <c r="E75" s="121"/>
      <c r="F75" s="121"/>
      <c r="G75" s="121"/>
      <c r="H75" s="121"/>
      <c r="I75" s="121"/>
      <c r="J75" s="121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138"/>
      <c r="Y75" s="138"/>
      <c r="Z75" s="138"/>
      <c r="AA75" s="138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</row>
    <row r="76" spans="1:16361" ht="19.5">
      <c r="A76" s="189" t="s">
        <v>31</v>
      </c>
      <c r="B76" s="626">
        <v>110</v>
      </c>
      <c r="C76" s="627">
        <v>104</v>
      </c>
      <c r="D76" s="627">
        <v>0</v>
      </c>
      <c r="E76" s="627">
        <v>0</v>
      </c>
      <c r="F76" s="627">
        <v>110</v>
      </c>
      <c r="G76" s="627">
        <v>104</v>
      </c>
      <c r="H76" s="570">
        <v>214</v>
      </c>
      <c r="I76" s="121"/>
      <c r="J76" s="121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138"/>
      <c r="Y76" s="138"/>
      <c r="Z76" s="138"/>
      <c r="AA76" s="138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</row>
    <row r="77" spans="1:16361" ht="19.5">
      <c r="A77" s="130" t="s">
        <v>32</v>
      </c>
      <c r="B77" s="628">
        <v>77</v>
      </c>
      <c r="C77" s="374">
        <v>90</v>
      </c>
      <c r="D77" s="374">
        <v>0</v>
      </c>
      <c r="E77" s="374">
        <v>0</v>
      </c>
      <c r="F77" s="374">
        <v>77</v>
      </c>
      <c r="G77" s="374">
        <v>90</v>
      </c>
      <c r="H77" s="375">
        <v>167</v>
      </c>
      <c r="I77" s="121"/>
      <c r="J77" s="121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138"/>
      <c r="Y77" s="138"/>
      <c r="Z77" s="138"/>
      <c r="AA77" s="138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</row>
    <row r="78" spans="1:16361" ht="19.5">
      <c r="A78" s="130" t="s">
        <v>33</v>
      </c>
      <c r="B78" s="628">
        <v>27</v>
      </c>
      <c r="C78" s="374">
        <v>26</v>
      </c>
      <c r="D78" s="374">
        <v>0</v>
      </c>
      <c r="E78" s="374">
        <v>0</v>
      </c>
      <c r="F78" s="374">
        <v>27</v>
      </c>
      <c r="G78" s="374">
        <v>26</v>
      </c>
      <c r="H78" s="375">
        <v>53</v>
      </c>
      <c r="I78" s="123"/>
      <c r="J78" s="123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135"/>
      <c r="Y78" s="135"/>
      <c r="Z78" s="135"/>
      <c r="AA78" s="135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</row>
    <row r="79" spans="1:16361" ht="19.5">
      <c r="A79" s="130" t="s">
        <v>34</v>
      </c>
      <c r="B79" s="628">
        <v>35</v>
      </c>
      <c r="C79" s="374">
        <v>82</v>
      </c>
      <c r="D79" s="374">
        <v>0</v>
      </c>
      <c r="E79" s="374">
        <v>0</v>
      </c>
      <c r="F79" s="374">
        <v>35</v>
      </c>
      <c r="G79" s="374">
        <v>82</v>
      </c>
      <c r="H79" s="375">
        <v>117</v>
      </c>
      <c r="I79" s="121"/>
      <c r="J79" s="121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138"/>
      <c r="Y79" s="138"/>
      <c r="Z79" s="138"/>
      <c r="AA79" s="138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</row>
    <row r="80" spans="1:16361" ht="18">
      <c r="A80" s="130" t="s">
        <v>35</v>
      </c>
      <c r="B80" s="629">
        <v>111</v>
      </c>
      <c r="C80" s="486">
        <v>65</v>
      </c>
      <c r="D80" s="486">
        <v>0</v>
      </c>
      <c r="E80" s="486">
        <v>0</v>
      </c>
      <c r="F80" s="624">
        <v>111</v>
      </c>
      <c r="G80" s="624">
        <v>65</v>
      </c>
      <c r="H80" s="630">
        <v>176</v>
      </c>
      <c r="I80" s="121"/>
      <c r="J80" s="121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138"/>
      <c r="Y80" s="138"/>
      <c r="Z80" s="138"/>
      <c r="AA80" s="138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</row>
    <row r="81" spans="1:51" ht="18">
      <c r="A81" s="130" t="s">
        <v>36</v>
      </c>
      <c r="B81" s="629">
        <v>150</v>
      </c>
      <c r="C81" s="486">
        <v>75</v>
      </c>
      <c r="D81" s="486">
        <v>0</v>
      </c>
      <c r="E81" s="486">
        <v>0</v>
      </c>
      <c r="F81" s="624">
        <v>150</v>
      </c>
      <c r="G81" s="624">
        <v>75</v>
      </c>
      <c r="H81" s="630">
        <v>225</v>
      </c>
      <c r="I81" s="121"/>
      <c r="J81" s="121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138"/>
      <c r="Y81" s="138"/>
      <c r="Z81" s="138"/>
      <c r="AA81" s="138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</row>
    <row r="82" spans="1:51" ht="19.5">
      <c r="A82" s="130" t="s">
        <v>37</v>
      </c>
      <c r="B82" s="631">
        <v>75</v>
      </c>
      <c r="C82" s="625">
        <v>115</v>
      </c>
      <c r="D82" s="625">
        <v>0</v>
      </c>
      <c r="E82" s="625">
        <v>0</v>
      </c>
      <c r="F82" s="623">
        <v>75</v>
      </c>
      <c r="G82" s="623">
        <v>115</v>
      </c>
      <c r="H82" s="375">
        <v>190</v>
      </c>
      <c r="I82" s="121"/>
      <c r="J82" s="121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138"/>
      <c r="Y82" s="138"/>
      <c r="Z82" s="138"/>
      <c r="AA82" s="138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</row>
    <row r="83" spans="1:51" ht="19.5">
      <c r="A83" s="130" t="s">
        <v>50</v>
      </c>
      <c r="B83" s="632">
        <v>134</v>
      </c>
      <c r="C83" s="623">
        <v>95</v>
      </c>
      <c r="D83" s="623">
        <v>0</v>
      </c>
      <c r="E83" s="623">
        <v>0</v>
      </c>
      <c r="F83" s="623">
        <v>134</v>
      </c>
      <c r="G83" s="623">
        <v>95</v>
      </c>
      <c r="H83" s="375">
        <v>229</v>
      </c>
      <c r="I83" s="121"/>
      <c r="J83" s="121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138"/>
      <c r="Y83" s="138"/>
      <c r="Z83" s="138"/>
      <c r="AA83" s="138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</row>
    <row r="84" spans="1:51" ht="19.5">
      <c r="A84" s="130" t="s">
        <v>38</v>
      </c>
      <c r="B84" s="631">
        <v>23</v>
      </c>
      <c r="C84" s="625">
        <v>44</v>
      </c>
      <c r="D84" s="625">
        <v>0</v>
      </c>
      <c r="E84" s="625">
        <v>0</v>
      </c>
      <c r="F84" s="623">
        <v>23</v>
      </c>
      <c r="G84" s="623">
        <v>44</v>
      </c>
      <c r="H84" s="375">
        <v>67</v>
      </c>
      <c r="I84" s="121"/>
      <c r="J84" s="121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138"/>
      <c r="Y84" s="138"/>
      <c r="Z84" s="138"/>
      <c r="AA84" s="138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</row>
    <row r="85" spans="1:51" s="36" customFormat="1" ht="18">
      <c r="A85" s="130" t="s">
        <v>39</v>
      </c>
      <c r="B85" s="632">
        <v>50</v>
      </c>
      <c r="C85" s="623">
        <v>96</v>
      </c>
      <c r="D85" s="623">
        <v>0</v>
      </c>
      <c r="E85" s="623">
        <v>0</v>
      </c>
      <c r="F85" s="623">
        <v>50</v>
      </c>
      <c r="G85" s="623">
        <v>96</v>
      </c>
      <c r="H85" s="633">
        <v>146</v>
      </c>
      <c r="I85" s="121"/>
      <c r="J85" s="121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138"/>
      <c r="Y85" s="138"/>
      <c r="Z85" s="138"/>
      <c r="AA85" s="138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358"/>
      <c r="AY85" s="364"/>
    </row>
    <row r="86" spans="1:51" s="36" customFormat="1" ht="18">
      <c r="A86" s="130" t="s">
        <v>40</v>
      </c>
      <c r="B86" s="632">
        <v>25</v>
      </c>
      <c r="C86" s="623">
        <v>72</v>
      </c>
      <c r="D86" s="623">
        <v>0</v>
      </c>
      <c r="E86" s="623">
        <v>0</v>
      </c>
      <c r="F86" s="623">
        <v>25</v>
      </c>
      <c r="G86" s="623">
        <v>72</v>
      </c>
      <c r="H86" s="633">
        <v>97</v>
      </c>
      <c r="I86" s="121"/>
      <c r="J86" s="121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138"/>
      <c r="Y86" s="138"/>
      <c r="Z86" s="138"/>
      <c r="AA86" s="138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358"/>
      <c r="AY86" s="364"/>
    </row>
    <row r="87" spans="1:51" ht="18">
      <c r="A87" s="130" t="s">
        <v>41</v>
      </c>
      <c r="B87" s="632">
        <v>19</v>
      </c>
      <c r="C87" s="623">
        <v>77</v>
      </c>
      <c r="D87" s="623">
        <v>0</v>
      </c>
      <c r="E87" s="623">
        <v>0</v>
      </c>
      <c r="F87" s="623">
        <v>19</v>
      </c>
      <c r="G87" s="623">
        <v>77</v>
      </c>
      <c r="H87" s="633">
        <v>96</v>
      </c>
      <c r="I87" s="121"/>
      <c r="J87" s="121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138"/>
      <c r="Y87" s="138"/>
      <c r="Z87" s="138"/>
      <c r="AA87" s="138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</row>
    <row r="88" spans="1:51" s="143" customFormat="1" ht="18">
      <c r="A88" s="130" t="s">
        <v>42</v>
      </c>
      <c r="B88" s="632">
        <v>0</v>
      </c>
      <c r="C88" s="623">
        <v>0</v>
      </c>
      <c r="D88" s="623">
        <v>0</v>
      </c>
      <c r="E88" s="623">
        <v>0</v>
      </c>
      <c r="F88" s="623">
        <v>0</v>
      </c>
      <c r="G88" s="623">
        <v>0</v>
      </c>
      <c r="H88" s="633">
        <v>0</v>
      </c>
      <c r="I88" s="137"/>
      <c r="J88" s="137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357"/>
      <c r="AY88" s="363"/>
    </row>
    <row r="89" spans="1:51" ht="18">
      <c r="A89" s="130" t="s">
        <v>486</v>
      </c>
      <c r="B89" s="632">
        <v>16</v>
      </c>
      <c r="C89" s="623">
        <v>4</v>
      </c>
      <c r="D89" s="623">
        <v>0</v>
      </c>
      <c r="E89" s="623">
        <v>0</v>
      </c>
      <c r="F89" s="623">
        <v>16</v>
      </c>
      <c r="G89" s="623">
        <v>4</v>
      </c>
      <c r="H89" s="633">
        <v>20</v>
      </c>
      <c r="I89" s="123"/>
      <c r="J89" s="123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135"/>
      <c r="Y89" s="135"/>
      <c r="Z89" s="135"/>
      <c r="AA89" s="135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</row>
    <row r="90" spans="1:51" ht="18">
      <c r="A90" s="130" t="s">
        <v>557</v>
      </c>
      <c r="B90" s="632">
        <v>0</v>
      </c>
      <c r="C90" s="623">
        <v>0</v>
      </c>
      <c r="D90" s="623">
        <v>0</v>
      </c>
      <c r="E90" s="623">
        <v>0</v>
      </c>
      <c r="F90" s="623">
        <v>0</v>
      </c>
      <c r="G90" s="623">
        <v>0</v>
      </c>
      <c r="H90" s="633">
        <v>0</v>
      </c>
      <c r="I90" s="121"/>
      <c r="J90" s="121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138"/>
      <c r="Y90" s="138"/>
      <c r="Z90" s="138"/>
      <c r="AA90" s="138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</row>
    <row r="91" spans="1:51" ht="19.5">
      <c r="A91" s="130" t="s">
        <v>51</v>
      </c>
      <c r="B91" s="632">
        <v>0</v>
      </c>
      <c r="C91" s="623">
        <v>0</v>
      </c>
      <c r="D91" s="623">
        <v>195</v>
      </c>
      <c r="E91" s="623">
        <v>351</v>
      </c>
      <c r="F91" s="623">
        <v>195</v>
      </c>
      <c r="G91" s="623">
        <v>351</v>
      </c>
      <c r="H91" s="543">
        <v>546</v>
      </c>
      <c r="I91" s="121"/>
      <c r="J91" s="121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138"/>
      <c r="Y91" s="138"/>
      <c r="Z91" s="138"/>
      <c r="AA91" s="138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</row>
    <row r="92" spans="1:51" ht="18">
      <c r="A92" s="130" t="s">
        <v>1170</v>
      </c>
      <c r="B92" s="632">
        <v>0</v>
      </c>
      <c r="C92" s="623">
        <v>0</v>
      </c>
      <c r="D92" s="623">
        <v>0</v>
      </c>
      <c r="E92" s="623">
        <v>0</v>
      </c>
      <c r="F92" s="623">
        <v>0</v>
      </c>
      <c r="G92" s="623">
        <v>0</v>
      </c>
      <c r="H92" s="633">
        <v>0</v>
      </c>
      <c r="I92" s="121"/>
      <c r="J92" s="121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138"/>
      <c r="Y92" s="138"/>
      <c r="Z92" s="138"/>
      <c r="AA92" s="138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</row>
    <row r="93" spans="1:51" s="36" customFormat="1" ht="18">
      <c r="A93" s="180" t="s">
        <v>52</v>
      </c>
      <c r="B93" s="315">
        <v>852</v>
      </c>
      <c r="C93" s="315">
        <v>945</v>
      </c>
      <c r="D93" s="315">
        <v>195</v>
      </c>
      <c r="E93" s="315">
        <v>351</v>
      </c>
      <c r="F93" s="315">
        <v>1047</v>
      </c>
      <c r="G93" s="315">
        <v>1296</v>
      </c>
      <c r="H93" s="315">
        <v>2343</v>
      </c>
      <c r="I93" s="132"/>
      <c r="J93" s="121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138"/>
      <c r="Y93" s="138"/>
      <c r="Z93" s="138"/>
      <c r="AA93" s="138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358"/>
      <c r="AY93" s="364"/>
    </row>
    <row r="94" spans="1:51" s="143" customFormat="1">
      <c r="A94" s="125"/>
      <c r="B94" s="123"/>
      <c r="C94" s="123"/>
      <c r="D94" s="123"/>
      <c r="E94" s="123"/>
      <c r="F94" s="123"/>
      <c r="G94" s="123"/>
      <c r="H94" s="123">
        <v>0</v>
      </c>
      <c r="I94" s="137"/>
      <c r="J94" s="137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357"/>
      <c r="AY94" s="363"/>
    </row>
    <row r="95" spans="1:51">
      <c r="A95" s="63"/>
      <c r="B95" s="121"/>
      <c r="C95" s="121"/>
      <c r="D95" s="121"/>
      <c r="E95" s="121"/>
      <c r="F95" s="121"/>
      <c r="G95" s="121"/>
      <c r="H95" s="121"/>
      <c r="I95" s="121"/>
      <c r="J95" s="121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138"/>
      <c r="Y95" s="138"/>
      <c r="Z95" s="138"/>
      <c r="AA95" s="138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</row>
    <row r="96" spans="1:51" ht="19.5">
      <c r="A96" s="398" t="s">
        <v>67</v>
      </c>
      <c r="B96" s="121"/>
      <c r="C96" s="121"/>
      <c r="D96" s="121"/>
      <c r="E96" s="121"/>
      <c r="F96" s="121"/>
      <c r="G96" s="121"/>
      <c r="H96" s="121"/>
      <c r="I96" s="121"/>
      <c r="J96" s="121"/>
      <c r="K96" s="75"/>
      <c r="L96" s="119"/>
      <c r="M96" s="119"/>
      <c r="P96" s="75"/>
      <c r="Q96" s="75"/>
      <c r="R96" s="75"/>
      <c r="S96" s="75"/>
      <c r="T96" s="75"/>
      <c r="U96" s="75"/>
      <c r="V96" s="75"/>
      <c r="W96" s="75"/>
      <c r="X96" s="138"/>
      <c r="Y96" s="138"/>
      <c r="Z96" s="138"/>
      <c r="AA96" s="138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</row>
    <row r="97" spans="1:51" ht="18">
      <c r="A97" s="189" t="s">
        <v>37</v>
      </c>
      <c r="B97" s="634">
        <v>140</v>
      </c>
      <c r="C97" s="635">
        <v>169</v>
      </c>
      <c r="D97" s="635">
        <v>17</v>
      </c>
      <c r="E97" s="635">
        <v>15</v>
      </c>
      <c r="F97" s="627">
        <v>157</v>
      </c>
      <c r="G97" s="627">
        <v>184</v>
      </c>
      <c r="H97" s="636">
        <v>341</v>
      </c>
      <c r="I97" s="121"/>
      <c r="J97" s="121"/>
      <c r="K97" s="123"/>
      <c r="L97" s="123"/>
      <c r="M97" s="70"/>
      <c r="N97" s="119"/>
      <c r="P97" s="75"/>
      <c r="Q97" s="75"/>
      <c r="R97" s="75"/>
      <c r="S97" s="75"/>
      <c r="T97" s="75"/>
      <c r="U97" s="75"/>
      <c r="V97" s="75"/>
      <c r="W97" s="75"/>
      <c r="X97" s="138"/>
      <c r="Y97" s="138"/>
      <c r="Z97" s="138"/>
      <c r="AA97" s="138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</row>
    <row r="98" spans="1:51" ht="18">
      <c r="A98" s="130" t="s">
        <v>51</v>
      </c>
      <c r="B98" s="638">
        <v>0</v>
      </c>
      <c r="C98" s="639">
        <v>0</v>
      </c>
      <c r="D98" s="639">
        <v>18</v>
      </c>
      <c r="E98" s="639">
        <v>25</v>
      </c>
      <c r="F98" s="639">
        <v>18</v>
      </c>
      <c r="G98" s="639">
        <v>25</v>
      </c>
      <c r="H98" s="640">
        <v>43</v>
      </c>
      <c r="I98" s="121"/>
      <c r="J98" s="121"/>
      <c r="K98" s="123"/>
      <c r="L98" s="123"/>
      <c r="M98" s="70"/>
      <c r="N98" s="119"/>
      <c r="P98" s="75"/>
      <c r="Q98" s="75"/>
      <c r="R98" s="75"/>
      <c r="S98" s="75"/>
      <c r="T98" s="75"/>
      <c r="U98" s="75"/>
      <c r="V98" s="75"/>
      <c r="W98" s="75"/>
      <c r="X98" s="138"/>
      <c r="Y98" s="138"/>
      <c r="Z98" s="138"/>
      <c r="AA98" s="138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</row>
    <row r="99" spans="1:51" ht="18">
      <c r="A99" s="180" t="s">
        <v>52</v>
      </c>
      <c r="B99" s="637">
        <v>140</v>
      </c>
      <c r="C99" s="637">
        <v>169</v>
      </c>
      <c r="D99" s="637">
        <v>35</v>
      </c>
      <c r="E99" s="637">
        <v>40</v>
      </c>
      <c r="F99" s="637">
        <v>175</v>
      </c>
      <c r="G99" s="637">
        <v>209</v>
      </c>
      <c r="H99" s="637">
        <v>384</v>
      </c>
      <c r="I99" s="121"/>
      <c r="J99" s="121"/>
      <c r="K99" s="123"/>
      <c r="L99" s="123"/>
      <c r="M99" s="70"/>
      <c r="N99" s="119"/>
      <c r="P99" s="75"/>
      <c r="Q99" s="75"/>
      <c r="R99" s="75"/>
      <c r="S99" s="75"/>
      <c r="T99" s="75"/>
      <c r="U99" s="75"/>
      <c r="V99" s="75"/>
      <c r="W99" s="75"/>
      <c r="X99" s="138"/>
      <c r="Y99" s="138"/>
      <c r="Z99" s="138"/>
      <c r="AA99" s="138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</row>
    <row r="100" spans="1:51">
      <c r="J100" s="123"/>
      <c r="K100" s="123"/>
      <c r="L100" s="123"/>
      <c r="M100" s="70"/>
      <c r="N100" s="119"/>
      <c r="P100" s="70"/>
      <c r="Q100" s="70"/>
      <c r="R100" s="70"/>
      <c r="S100" s="70"/>
      <c r="T100" s="70"/>
      <c r="U100" s="70"/>
      <c r="V100" s="70"/>
      <c r="W100" s="70"/>
      <c r="X100" s="135"/>
      <c r="Y100" s="135"/>
      <c r="Z100" s="135"/>
      <c r="AA100" s="135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</row>
    <row r="101" spans="1:51" ht="14.25">
      <c r="F101" s="183"/>
      <c r="G101" s="184"/>
      <c r="H101" s="184"/>
      <c r="I101" s="184" t="s">
        <v>484</v>
      </c>
      <c r="J101" s="121"/>
      <c r="K101" s="123"/>
      <c r="L101" s="123"/>
      <c r="M101" s="70"/>
      <c r="N101" s="119"/>
      <c r="P101" s="75"/>
      <c r="Q101" s="75"/>
      <c r="R101" s="75"/>
      <c r="S101" s="75"/>
      <c r="T101" s="75"/>
      <c r="U101" s="75"/>
      <c r="V101" s="75"/>
      <c r="W101" s="75"/>
      <c r="X101" s="138"/>
      <c r="Y101" s="138"/>
      <c r="Z101" s="138"/>
      <c r="AA101" s="138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</row>
    <row r="102" spans="1:51">
      <c r="J102" s="121"/>
      <c r="K102" s="123"/>
      <c r="L102" s="123"/>
      <c r="M102" s="70"/>
      <c r="N102" s="119"/>
      <c r="P102" s="75"/>
      <c r="Q102" s="75"/>
      <c r="R102" s="75"/>
      <c r="S102" s="75"/>
      <c r="T102" s="75"/>
      <c r="U102" s="75"/>
      <c r="V102" s="75"/>
      <c r="W102" s="75"/>
      <c r="X102" s="138"/>
      <c r="Y102" s="138"/>
      <c r="Z102" s="138"/>
      <c r="AA102" s="138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</row>
    <row r="103" spans="1:51" ht="28.5">
      <c r="A103" s="619" t="s">
        <v>49</v>
      </c>
      <c r="B103" s="846" t="s">
        <v>1171</v>
      </c>
      <c r="C103" s="847"/>
      <c r="D103" s="847"/>
      <c r="E103" s="847"/>
      <c r="F103" s="847"/>
      <c r="G103" s="847"/>
      <c r="H103" s="847"/>
      <c r="I103" s="847"/>
      <c r="J103" s="847"/>
      <c r="K103" s="847"/>
      <c r="L103" s="847"/>
      <c r="M103" s="847"/>
      <c r="N103" s="847"/>
      <c r="O103" s="847"/>
      <c r="P103" s="847"/>
      <c r="Q103" s="847"/>
      <c r="R103" s="847"/>
      <c r="S103" s="848"/>
      <c r="T103" s="75"/>
      <c r="U103" s="75"/>
      <c r="V103" s="75"/>
      <c r="W103" s="75"/>
      <c r="X103" s="138"/>
      <c r="Y103" s="138"/>
      <c r="Z103" s="138"/>
      <c r="AA103" s="138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</row>
    <row r="104" spans="1:51" ht="12">
      <c r="A104" s="852" t="s">
        <v>80</v>
      </c>
      <c r="B104" s="854" t="s">
        <v>53</v>
      </c>
      <c r="C104" s="855"/>
      <c r="D104" s="854" t="s">
        <v>64</v>
      </c>
      <c r="E104" s="855"/>
      <c r="F104" s="854" t="s">
        <v>54</v>
      </c>
      <c r="G104" s="856"/>
      <c r="H104" s="855"/>
      <c r="I104" s="854" t="s">
        <v>57</v>
      </c>
      <c r="J104" s="855"/>
      <c r="K104" s="854" t="s">
        <v>58</v>
      </c>
      <c r="L104" s="855"/>
      <c r="M104" s="854" t="s">
        <v>59</v>
      </c>
      <c r="N104" s="855"/>
      <c r="O104" s="854" t="s">
        <v>60</v>
      </c>
      <c r="P104" s="855"/>
      <c r="Q104" s="854" t="s">
        <v>61</v>
      </c>
      <c r="R104" s="855"/>
      <c r="S104" s="849" t="s">
        <v>52</v>
      </c>
      <c r="T104" s="75"/>
      <c r="U104" s="75"/>
      <c r="V104" s="75"/>
      <c r="W104" s="75"/>
      <c r="X104" s="138"/>
      <c r="Y104" s="138"/>
      <c r="Z104" s="138"/>
      <c r="AA104" s="138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</row>
    <row r="105" spans="1:51" ht="15.75">
      <c r="A105" s="853"/>
      <c r="B105" s="190" t="s">
        <v>48</v>
      </c>
      <c r="C105" s="191" t="s">
        <v>47</v>
      </c>
      <c r="D105" s="192" t="s">
        <v>48</v>
      </c>
      <c r="E105" s="191" t="s">
        <v>47</v>
      </c>
      <c r="F105" s="192" t="s">
        <v>48</v>
      </c>
      <c r="G105" s="193" t="s">
        <v>47</v>
      </c>
      <c r="H105" s="194" t="s">
        <v>52</v>
      </c>
      <c r="I105" s="190" t="s">
        <v>62</v>
      </c>
      <c r="J105" s="191" t="s">
        <v>47</v>
      </c>
      <c r="K105" s="190" t="s">
        <v>48</v>
      </c>
      <c r="L105" s="191" t="s">
        <v>47</v>
      </c>
      <c r="M105" s="190" t="s">
        <v>48</v>
      </c>
      <c r="N105" s="191" t="s">
        <v>47</v>
      </c>
      <c r="O105" s="192" t="s">
        <v>48</v>
      </c>
      <c r="P105" s="191" t="s">
        <v>47</v>
      </c>
      <c r="Q105" s="192" t="s">
        <v>48</v>
      </c>
      <c r="R105" s="191" t="s">
        <v>47</v>
      </c>
      <c r="S105" s="850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</row>
    <row r="106" spans="1:51" ht="15" customHeight="1">
      <c r="A106" s="370"/>
      <c r="B106" s="132"/>
      <c r="C106" s="132"/>
      <c r="D106" s="132"/>
      <c r="E106" s="132"/>
      <c r="F106" s="132"/>
      <c r="G106" s="132"/>
      <c r="H106" s="196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643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7"/>
      <c r="AY106" s="77"/>
    </row>
    <row r="107" spans="1:51" ht="17.25" customHeight="1">
      <c r="A107" s="541" t="s">
        <v>31</v>
      </c>
      <c r="B107" s="695">
        <v>174</v>
      </c>
      <c r="C107" s="695">
        <v>89</v>
      </c>
      <c r="D107" s="695">
        <v>34</v>
      </c>
      <c r="E107" s="695">
        <v>6</v>
      </c>
      <c r="F107" s="695">
        <v>208</v>
      </c>
      <c r="G107" s="695">
        <v>95</v>
      </c>
      <c r="H107" s="696">
        <v>303</v>
      </c>
      <c r="I107" s="699">
        <v>0</v>
      </c>
      <c r="J107" s="700">
        <v>0</v>
      </c>
      <c r="K107" s="700">
        <v>121</v>
      </c>
      <c r="L107" s="700">
        <v>30</v>
      </c>
      <c r="M107" s="700">
        <v>77</v>
      </c>
      <c r="N107" s="700">
        <v>45</v>
      </c>
      <c r="O107" s="700">
        <v>0</v>
      </c>
      <c r="P107" s="700">
        <v>0</v>
      </c>
      <c r="Q107" s="700">
        <v>10</v>
      </c>
      <c r="R107" s="700">
        <v>20</v>
      </c>
      <c r="S107" s="701">
        <f>SUM(I107:R107)</f>
        <v>303</v>
      </c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7"/>
      <c r="AY107" s="77"/>
    </row>
    <row r="108" spans="1:51" ht="19.5">
      <c r="A108" s="541" t="s">
        <v>32</v>
      </c>
      <c r="B108" s="695">
        <v>215</v>
      </c>
      <c r="C108" s="695">
        <v>155</v>
      </c>
      <c r="D108" s="695">
        <v>18</v>
      </c>
      <c r="E108" s="695">
        <v>18</v>
      </c>
      <c r="F108" s="695">
        <v>233</v>
      </c>
      <c r="G108" s="695">
        <v>173</v>
      </c>
      <c r="H108" s="696">
        <v>406</v>
      </c>
      <c r="I108" s="702">
        <v>0</v>
      </c>
      <c r="J108" s="693">
        <v>0</v>
      </c>
      <c r="K108" s="693">
        <v>170</v>
      </c>
      <c r="L108" s="693">
        <v>109</v>
      </c>
      <c r="M108" s="693">
        <v>50</v>
      </c>
      <c r="N108" s="693">
        <v>46</v>
      </c>
      <c r="O108" s="693">
        <v>0</v>
      </c>
      <c r="P108" s="693">
        <v>0</v>
      </c>
      <c r="Q108" s="693">
        <v>13</v>
      </c>
      <c r="R108" s="693">
        <v>18</v>
      </c>
      <c r="S108" s="694">
        <f t="shared" ref="S108:S125" si="6">SUM(I108:R108)</f>
        <v>406</v>
      </c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7"/>
      <c r="AY108" s="77"/>
    </row>
    <row r="109" spans="1:51" ht="19.5">
      <c r="A109" s="541" t="s">
        <v>33</v>
      </c>
      <c r="B109" s="695">
        <v>50</v>
      </c>
      <c r="C109" s="695">
        <v>45</v>
      </c>
      <c r="D109" s="695">
        <v>6</v>
      </c>
      <c r="E109" s="695">
        <v>4</v>
      </c>
      <c r="F109" s="695">
        <v>56</v>
      </c>
      <c r="G109" s="695">
        <v>49</v>
      </c>
      <c r="H109" s="696">
        <v>105</v>
      </c>
      <c r="I109" s="702">
        <v>0</v>
      </c>
      <c r="J109" s="693">
        <v>0</v>
      </c>
      <c r="K109" s="693">
        <v>40</v>
      </c>
      <c r="L109" s="693">
        <v>27</v>
      </c>
      <c r="M109" s="693">
        <v>12</v>
      </c>
      <c r="N109" s="693">
        <v>15</v>
      </c>
      <c r="O109" s="693">
        <v>0</v>
      </c>
      <c r="P109" s="693">
        <v>0</v>
      </c>
      <c r="Q109" s="693">
        <v>4</v>
      </c>
      <c r="R109" s="693">
        <v>7</v>
      </c>
      <c r="S109" s="694">
        <f t="shared" si="6"/>
        <v>105</v>
      </c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7"/>
      <c r="AY109" s="77"/>
    </row>
    <row r="110" spans="1:51" ht="19.5">
      <c r="A110" s="541" t="s">
        <v>34</v>
      </c>
      <c r="B110" s="695">
        <v>114</v>
      </c>
      <c r="C110" s="695">
        <v>92</v>
      </c>
      <c r="D110" s="695">
        <v>18</v>
      </c>
      <c r="E110" s="695">
        <v>5</v>
      </c>
      <c r="F110" s="695">
        <v>132</v>
      </c>
      <c r="G110" s="695">
        <v>97</v>
      </c>
      <c r="H110" s="696">
        <v>229</v>
      </c>
      <c r="I110" s="702">
        <v>0</v>
      </c>
      <c r="J110" s="693">
        <v>0</v>
      </c>
      <c r="K110" s="693">
        <v>95</v>
      </c>
      <c r="L110" s="693">
        <v>41</v>
      </c>
      <c r="M110" s="693">
        <v>34</v>
      </c>
      <c r="N110" s="693">
        <v>39</v>
      </c>
      <c r="O110" s="693">
        <v>0</v>
      </c>
      <c r="P110" s="693">
        <v>0</v>
      </c>
      <c r="Q110" s="693">
        <v>3</v>
      </c>
      <c r="R110" s="693">
        <v>17</v>
      </c>
      <c r="S110" s="694">
        <f t="shared" si="6"/>
        <v>229</v>
      </c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7"/>
      <c r="AY110" s="77"/>
    </row>
    <row r="111" spans="1:51" ht="19.5">
      <c r="A111" s="541" t="s">
        <v>35</v>
      </c>
      <c r="B111" s="695">
        <v>200</v>
      </c>
      <c r="C111" s="695">
        <v>132</v>
      </c>
      <c r="D111" s="695">
        <v>32</v>
      </c>
      <c r="E111" s="695">
        <v>14</v>
      </c>
      <c r="F111" s="695">
        <v>232</v>
      </c>
      <c r="G111" s="695">
        <v>146</v>
      </c>
      <c r="H111" s="696">
        <v>378</v>
      </c>
      <c r="I111" s="702">
        <v>0</v>
      </c>
      <c r="J111" s="693">
        <v>0</v>
      </c>
      <c r="K111" s="693">
        <v>127</v>
      </c>
      <c r="L111" s="693">
        <v>91</v>
      </c>
      <c r="M111" s="693">
        <v>86</v>
      </c>
      <c r="N111" s="693">
        <v>39</v>
      </c>
      <c r="O111" s="693">
        <v>0</v>
      </c>
      <c r="P111" s="693">
        <v>0</v>
      </c>
      <c r="Q111" s="693">
        <v>19</v>
      </c>
      <c r="R111" s="693">
        <v>16</v>
      </c>
      <c r="S111" s="694">
        <f t="shared" si="6"/>
        <v>378</v>
      </c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7"/>
      <c r="AY111" s="77"/>
    </row>
    <row r="112" spans="1:51" ht="19.5">
      <c r="A112" s="541" t="s">
        <v>36</v>
      </c>
      <c r="B112" s="695">
        <v>228</v>
      </c>
      <c r="C112" s="695">
        <v>191</v>
      </c>
      <c r="D112" s="695">
        <v>25</v>
      </c>
      <c r="E112" s="695">
        <v>10</v>
      </c>
      <c r="F112" s="695">
        <v>253</v>
      </c>
      <c r="G112" s="695">
        <v>201</v>
      </c>
      <c r="H112" s="696">
        <v>454</v>
      </c>
      <c r="I112" s="702">
        <v>0</v>
      </c>
      <c r="J112" s="693">
        <v>0</v>
      </c>
      <c r="K112" s="693">
        <v>153</v>
      </c>
      <c r="L112" s="693">
        <v>150</v>
      </c>
      <c r="M112" s="693">
        <v>95</v>
      </c>
      <c r="N112" s="693">
        <v>48</v>
      </c>
      <c r="O112" s="693">
        <v>0</v>
      </c>
      <c r="P112" s="693">
        <v>0</v>
      </c>
      <c r="Q112" s="693">
        <v>5</v>
      </c>
      <c r="R112" s="693">
        <v>3</v>
      </c>
      <c r="S112" s="694">
        <f t="shared" si="6"/>
        <v>454</v>
      </c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7"/>
      <c r="AY112" s="77"/>
    </row>
    <row r="113" spans="1:51" ht="19.5">
      <c r="A113" s="541" t="s">
        <v>37</v>
      </c>
      <c r="B113" s="695">
        <v>37</v>
      </c>
      <c r="C113" s="695">
        <v>39</v>
      </c>
      <c r="D113" s="695">
        <v>8</v>
      </c>
      <c r="E113" s="695">
        <v>3</v>
      </c>
      <c r="F113" s="695">
        <v>45</v>
      </c>
      <c r="G113" s="695">
        <v>42</v>
      </c>
      <c r="H113" s="696">
        <v>87</v>
      </c>
      <c r="I113" s="702">
        <v>0</v>
      </c>
      <c r="J113" s="693">
        <v>0</v>
      </c>
      <c r="K113" s="693">
        <v>0</v>
      </c>
      <c r="L113" s="693">
        <v>0</v>
      </c>
      <c r="M113" s="693">
        <v>3</v>
      </c>
      <c r="N113" s="693">
        <v>2</v>
      </c>
      <c r="O113" s="693">
        <v>38</v>
      </c>
      <c r="P113" s="693">
        <v>34</v>
      </c>
      <c r="Q113" s="693">
        <v>4</v>
      </c>
      <c r="R113" s="693">
        <v>6</v>
      </c>
      <c r="S113" s="694">
        <f t="shared" si="6"/>
        <v>87</v>
      </c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7"/>
      <c r="AY113" s="77"/>
    </row>
    <row r="114" spans="1:51" ht="19.5">
      <c r="A114" s="541" t="s">
        <v>50</v>
      </c>
      <c r="B114" s="695">
        <v>275</v>
      </c>
      <c r="C114" s="695">
        <v>178</v>
      </c>
      <c r="D114" s="695">
        <v>63</v>
      </c>
      <c r="E114" s="695">
        <v>22</v>
      </c>
      <c r="F114" s="695">
        <v>338</v>
      </c>
      <c r="G114" s="695">
        <v>200</v>
      </c>
      <c r="H114" s="696">
        <v>538</v>
      </c>
      <c r="I114" s="702">
        <v>0</v>
      </c>
      <c r="J114" s="693">
        <v>0</v>
      </c>
      <c r="K114" s="693">
        <v>271</v>
      </c>
      <c r="L114" s="693">
        <v>130</v>
      </c>
      <c r="M114" s="693">
        <v>53</v>
      </c>
      <c r="N114" s="693">
        <v>51</v>
      </c>
      <c r="O114" s="693">
        <v>0</v>
      </c>
      <c r="P114" s="693">
        <v>0</v>
      </c>
      <c r="Q114" s="693">
        <v>14</v>
      </c>
      <c r="R114" s="693">
        <v>19</v>
      </c>
      <c r="S114" s="694">
        <f t="shared" si="6"/>
        <v>538</v>
      </c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7"/>
      <c r="AY114" s="77"/>
    </row>
    <row r="115" spans="1:51" ht="19.5">
      <c r="A115" s="541" t="s">
        <v>491</v>
      </c>
      <c r="B115" s="695">
        <v>58</v>
      </c>
      <c r="C115" s="695">
        <v>128</v>
      </c>
      <c r="D115" s="695">
        <v>5</v>
      </c>
      <c r="E115" s="695">
        <v>12</v>
      </c>
      <c r="F115" s="695">
        <v>63</v>
      </c>
      <c r="G115" s="695">
        <v>140</v>
      </c>
      <c r="H115" s="696">
        <v>203</v>
      </c>
      <c r="I115" s="702">
        <v>0</v>
      </c>
      <c r="J115" s="693">
        <v>0</v>
      </c>
      <c r="K115" s="693">
        <v>31</v>
      </c>
      <c r="L115" s="693">
        <v>58</v>
      </c>
      <c r="M115" s="693">
        <v>28</v>
      </c>
      <c r="N115" s="693">
        <v>72</v>
      </c>
      <c r="O115" s="693">
        <v>0</v>
      </c>
      <c r="P115" s="693">
        <v>0</v>
      </c>
      <c r="Q115" s="693">
        <v>4</v>
      </c>
      <c r="R115" s="693">
        <v>10</v>
      </c>
      <c r="S115" s="694">
        <f t="shared" si="6"/>
        <v>203</v>
      </c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7"/>
      <c r="AY115" s="77"/>
    </row>
    <row r="116" spans="1:51" ht="19.5">
      <c r="A116" s="541" t="s">
        <v>39</v>
      </c>
      <c r="B116" s="695">
        <v>58</v>
      </c>
      <c r="C116" s="695">
        <v>204</v>
      </c>
      <c r="D116" s="695">
        <v>0</v>
      </c>
      <c r="E116" s="695">
        <v>0</v>
      </c>
      <c r="F116" s="695">
        <v>58</v>
      </c>
      <c r="G116" s="695">
        <v>204</v>
      </c>
      <c r="H116" s="696">
        <v>262</v>
      </c>
      <c r="I116" s="702">
        <v>0</v>
      </c>
      <c r="J116" s="693">
        <v>0</v>
      </c>
      <c r="K116" s="693">
        <v>39</v>
      </c>
      <c r="L116" s="693">
        <v>116</v>
      </c>
      <c r="M116" s="693">
        <v>14</v>
      </c>
      <c r="N116" s="693">
        <v>74</v>
      </c>
      <c r="O116" s="693">
        <v>0</v>
      </c>
      <c r="P116" s="693">
        <v>0</v>
      </c>
      <c r="Q116" s="693">
        <v>5</v>
      </c>
      <c r="R116" s="693">
        <v>14</v>
      </c>
      <c r="S116" s="694">
        <f t="shared" si="6"/>
        <v>262</v>
      </c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7"/>
      <c r="AY116" s="77"/>
    </row>
    <row r="117" spans="1:51" ht="19.5">
      <c r="A117" s="541" t="s">
        <v>40</v>
      </c>
      <c r="B117" s="695">
        <v>28</v>
      </c>
      <c r="C117" s="695">
        <v>112</v>
      </c>
      <c r="D117" s="695">
        <v>5</v>
      </c>
      <c r="E117" s="695">
        <v>8</v>
      </c>
      <c r="F117" s="695">
        <v>33</v>
      </c>
      <c r="G117" s="695">
        <v>120</v>
      </c>
      <c r="H117" s="696">
        <v>153</v>
      </c>
      <c r="I117" s="702">
        <v>0</v>
      </c>
      <c r="J117" s="693">
        <v>0</v>
      </c>
      <c r="K117" s="693">
        <v>16</v>
      </c>
      <c r="L117" s="693">
        <v>55</v>
      </c>
      <c r="M117" s="693">
        <v>17</v>
      </c>
      <c r="N117" s="693">
        <v>53</v>
      </c>
      <c r="O117" s="693">
        <v>0</v>
      </c>
      <c r="P117" s="693">
        <v>0</v>
      </c>
      <c r="Q117" s="693">
        <v>0</v>
      </c>
      <c r="R117" s="693">
        <v>12</v>
      </c>
      <c r="S117" s="694">
        <f t="shared" si="6"/>
        <v>153</v>
      </c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7"/>
      <c r="AY117" s="77"/>
    </row>
    <row r="118" spans="1:51" ht="19.5">
      <c r="A118" s="541" t="s">
        <v>41</v>
      </c>
      <c r="B118" s="695">
        <v>49</v>
      </c>
      <c r="C118" s="695">
        <v>112</v>
      </c>
      <c r="D118" s="695">
        <v>3</v>
      </c>
      <c r="E118" s="695">
        <v>14</v>
      </c>
      <c r="F118" s="695">
        <v>52</v>
      </c>
      <c r="G118" s="695">
        <v>126</v>
      </c>
      <c r="H118" s="696">
        <v>178</v>
      </c>
      <c r="I118" s="702">
        <v>0</v>
      </c>
      <c r="J118" s="693">
        <v>0</v>
      </c>
      <c r="K118" s="693">
        <v>21</v>
      </c>
      <c r="L118" s="693">
        <v>66</v>
      </c>
      <c r="M118" s="693">
        <v>30</v>
      </c>
      <c r="N118" s="693">
        <v>54</v>
      </c>
      <c r="O118" s="693">
        <v>0</v>
      </c>
      <c r="P118" s="693">
        <v>0</v>
      </c>
      <c r="Q118" s="693">
        <v>1</v>
      </c>
      <c r="R118" s="693">
        <v>6</v>
      </c>
      <c r="S118" s="694">
        <f t="shared" si="6"/>
        <v>178</v>
      </c>
      <c r="AV118" s="77"/>
      <c r="AY118" s="77"/>
    </row>
    <row r="119" spans="1:51" ht="19.5">
      <c r="A119" s="541" t="s">
        <v>42</v>
      </c>
      <c r="B119" s="695">
        <v>10</v>
      </c>
      <c r="C119" s="695">
        <v>28</v>
      </c>
      <c r="D119" s="695">
        <v>0</v>
      </c>
      <c r="E119" s="695">
        <v>0</v>
      </c>
      <c r="F119" s="695">
        <v>10</v>
      </c>
      <c r="G119" s="695">
        <v>28</v>
      </c>
      <c r="H119" s="696">
        <f t="shared" ref="H119:H125" si="7">SUM(F119:G119)</f>
        <v>38</v>
      </c>
      <c r="I119" s="702">
        <v>0</v>
      </c>
      <c r="J119" s="693">
        <v>0</v>
      </c>
      <c r="K119" s="693">
        <v>0</v>
      </c>
      <c r="L119" s="693">
        <v>0</v>
      </c>
      <c r="M119" s="693">
        <v>10</v>
      </c>
      <c r="N119" s="693">
        <v>28</v>
      </c>
      <c r="O119" s="693">
        <v>0</v>
      </c>
      <c r="P119" s="693">
        <v>0</v>
      </c>
      <c r="Q119" s="693">
        <v>0</v>
      </c>
      <c r="R119" s="693">
        <v>0</v>
      </c>
      <c r="S119" s="694">
        <f t="shared" si="6"/>
        <v>38</v>
      </c>
      <c r="AV119" s="77"/>
      <c r="AY119" s="77"/>
    </row>
    <row r="120" spans="1:51" ht="19.5">
      <c r="A120" s="541" t="s">
        <v>43</v>
      </c>
      <c r="B120" s="695">
        <v>176</v>
      </c>
      <c r="C120" s="695">
        <v>61</v>
      </c>
      <c r="D120" s="695">
        <v>30</v>
      </c>
      <c r="E120" s="695">
        <v>5</v>
      </c>
      <c r="F120" s="695">
        <v>206</v>
      </c>
      <c r="G120" s="695">
        <v>66</v>
      </c>
      <c r="H120" s="696">
        <v>272</v>
      </c>
      <c r="I120" s="702">
        <v>0</v>
      </c>
      <c r="J120" s="693">
        <v>0</v>
      </c>
      <c r="K120" s="693">
        <v>133</v>
      </c>
      <c r="L120" s="693">
        <v>31</v>
      </c>
      <c r="M120" s="693">
        <v>66</v>
      </c>
      <c r="N120" s="693">
        <v>32</v>
      </c>
      <c r="O120" s="693">
        <v>0</v>
      </c>
      <c r="P120" s="693">
        <v>0</v>
      </c>
      <c r="Q120" s="693">
        <v>7</v>
      </c>
      <c r="R120" s="693">
        <v>3</v>
      </c>
      <c r="S120" s="694">
        <f t="shared" si="6"/>
        <v>272</v>
      </c>
    </row>
    <row r="121" spans="1:51" ht="19.5">
      <c r="A121" s="541" t="s">
        <v>44</v>
      </c>
      <c r="B121" s="695">
        <v>0</v>
      </c>
      <c r="C121" s="695">
        <v>0</v>
      </c>
      <c r="D121" s="695">
        <v>243</v>
      </c>
      <c r="E121" s="695">
        <v>248</v>
      </c>
      <c r="F121" s="695">
        <v>243</v>
      </c>
      <c r="G121" s="695">
        <v>248</v>
      </c>
      <c r="H121" s="696">
        <f t="shared" si="7"/>
        <v>491</v>
      </c>
      <c r="I121" s="702">
        <v>17</v>
      </c>
      <c r="J121" s="693">
        <v>33</v>
      </c>
      <c r="K121" s="693">
        <v>187</v>
      </c>
      <c r="L121" s="693">
        <v>142</v>
      </c>
      <c r="M121" s="693">
        <v>39</v>
      </c>
      <c r="N121" s="693">
        <v>73</v>
      </c>
      <c r="O121" s="693">
        <v>0</v>
      </c>
      <c r="P121" s="693">
        <v>0</v>
      </c>
      <c r="Q121" s="693">
        <v>0</v>
      </c>
      <c r="R121" s="693">
        <v>0</v>
      </c>
      <c r="S121" s="694">
        <f t="shared" si="6"/>
        <v>491</v>
      </c>
      <c r="AV121" s="77"/>
      <c r="AY121" s="77"/>
    </row>
    <row r="122" spans="1:51" ht="19.5">
      <c r="A122" s="541" t="s">
        <v>435</v>
      </c>
      <c r="B122" s="695">
        <v>0</v>
      </c>
      <c r="C122" s="695">
        <v>0</v>
      </c>
      <c r="D122" s="695">
        <v>171</v>
      </c>
      <c r="E122" s="695">
        <v>124</v>
      </c>
      <c r="F122" s="695">
        <f>(B122+D122)</f>
        <v>171</v>
      </c>
      <c r="G122" s="695">
        <f>(C122+E122)</f>
        <v>124</v>
      </c>
      <c r="H122" s="696">
        <f t="shared" si="7"/>
        <v>295</v>
      </c>
      <c r="I122" s="702">
        <v>0</v>
      </c>
      <c r="J122" s="693">
        <v>0</v>
      </c>
      <c r="K122" s="693">
        <v>0</v>
      </c>
      <c r="L122" s="693">
        <v>0</v>
      </c>
      <c r="M122" s="693">
        <v>143</v>
      </c>
      <c r="N122" s="693">
        <v>98</v>
      </c>
      <c r="O122" s="693">
        <v>0</v>
      </c>
      <c r="P122" s="693">
        <v>1</v>
      </c>
      <c r="Q122" s="693">
        <v>28</v>
      </c>
      <c r="R122" s="693">
        <v>25</v>
      </c>
      <c r="S122" s="694">
        <f t="shared" si="6"/>
        <v>295</v>
      </c>
      <c r="AV122" s="77"/>
      <c r="AY122" s="77"/>
    </row>
    <row r="123" spans="1:51" ht="19.5">
      <c r="A123" s="541" t="s">
        <v>951</v>
      </c>
      <c r="B123" s="695">
        <v>25</v>
      </c>
      <c r="C123" s="695">
        <v>9</v>
      </c>
      <c r="D123" s="695">
        <v>0</v>
      </c>
      <c r="E123" s="695">
        <v>2</v>
      </c>
      <c r="F123" s="695">
        <v>25</v>
      </c>
      <c r="G123" s="695">
        <v>11</v>
      </c>
      <c r="H123" s="696">
        <v>36</v>
      </c>
      <c r="I123" s="702">
        <v>0</v>
      </c>
      <c r="J123" s="693">
        <v>0</v>
      </c>
      <c r="K123" s="693">
        <v>25</v>
      </c>
      <c r="L123" s="693">
        <v>11</v>
      </c>
      <c r="M123" s="693">
        <v>0</v>
      </c>
      <c r="N123" s="693">
        <v>0</v>
      </c>
      <c r="O123" s="693">
        <v>0</v>
      </c>
      <c r="P123" s="693">
        <v>0</v>
      </c>
      <c r="Q123" s="693">
        <v>0</v>
      </c>
      <c r="R123" s="693">
        <v>0</v>
      </c>
      <c r="S123" s="694">
        <f t="shared" si="6"/>
        <v>36</v>
      </c>
      <c r="AV123" s="77"/>
      <c r="AY123" s="77"/>
    </row>
    <row r="124" spans="1:51" ht="19.5">
      <c r="A124" s="541" t="s">
        <v>952</v>
      </c>
      <c r="B124" s="713">
        <v>31</v>
      </c>
      <c r="C124" s="713">
        <v>19</v>
      </c>
      <c r="D124" s="713">
        <v>0</v>
      </c>
      <c r="E124" s="713">
        <v>1</v>
      </c>
      <c r="F124" s="713">
        <v>31</v>
      </c>
      <c r="G124" s="713">
        <v>20</v>
      </c>
      <c r="H124" s="696">
        <f t="shared" si="7"/>
        <v>51</v>
      </c>
      <c r="I124" s="702">
        <v>0</v>
      </c>
      <c r="J124" s="693">
        <v>0</v>
      </c>
      <c r="K124" s="693">
        <v>27</v>
      </c>
      <c r="L124" s="693">
        <v>17</v>
      </c>
      <c r="M124" s="693">
        <v>4</v>
      </c>
      <c r="N124" s="693">
        <v>3</v>
      </c>
      <c r="O124" s="693">
        <v>0</v>
      </c>
      <c r="P124" s="693">
        <v>0</v>
      </c>
      <c r="Q124" s="693">
        <v>0</v>
      </c>
      <c r="R124" s="693">
        <v>0</v>
      </c>
      <c r="S124" s="694">
        <f t="shared" si="6"/>
        <v>51</v>
      </c>
    </row>
    <row r="125" spans="1:51" ht="19.5">
      <c r="A125" s="541" t="s">
        <v>1170</v>
      </c>
      <c r="B125" s="713">
        <v>0</v>
      </c>
      <c r="C125" s="713">
        <v>0</v>
      </c>
      <c r="D125" s="713">
        <v>0</v>
      </c>
      <c r="E125" s="713">
        <v>0</v>
      </c>
      <c r="F125" s="713">
        <v>0</v>
      </c>
      <c r="G125" s="713">
        <v>0</v>
      </c>
      <c r="H125" s="696">
        <f t="shared" si="7"/>
        <v>0</v>
      </c>
      <c r="I125" s="703">
        <v>0</v>
      </c>
      <c r="J125" s="704">
        <v>0</v>
      </c>
      <c r="K125" s="704">
        <v>0</v>
      </c>
      <c r="L125" s="704">
        <v>0</v>
      </c>
      <c r="M125" s="704">
        <v>0</v>
      </c>
      <c r="N125" s="704">
        <v>0</v>
      </c>
      <c r="O125" s="704">
        <v>0</v>
      </c>
      <c r="P125" s="704">
        <v>0</v>
      </c>
      <c r="Q125" s="704">
        <v>0</v>
      </c>
      <c r="R125" s="704">
        <v>0</v>
      </c>
      <c r="S125" s="705">
        <f t="shared" si="6"/>
        <v>0</v>
      </c>
      <c r="AV125" s="77"/>
      <c r="AY125" s="77"/>
    </row>
    <row r="126" spans="1:51" ht="18">
      <c r="A126" s="180" t="s">
        <v>52</v>
      </c>
      <c r="B126" s="181">
        <f>SUM(B107:B125)</f>
        <v>1728</v>
      </c>
      <c r="C126" s="181">
        <f t="shared" ref="C126:H126" si="8">SUM(C107:C125)</f>
        <v>1594</v>
      </c>
      <c r="D126" s="181">
        <f t="shared" si="8"/>
        <v>661</v>
      </c>
      <c r="E126" s="181">
        <f t="shared" si="8"/>
        <v>496</v>
      </c>
      <c r="F126" s="181">
        <f t="shared" si="8"/>
        <v>2389</v>
      </c>
      <c r="G126" s="181">
        <f t="shared" si="8"/>
        <v>2090</v>
      </c>
      <c r="H126" s="181">
        <f t="shared" si="8"/>
        <v>4479</v>
      </c>
      <c r="I126" s="181">
        <f>SUM(I107:I125)</f>
        <v>17</v>
      </c>
      <c r="J126" s="181">
        <f t="shared" ref="J126:S126" si="9">SUM(J107:J125)</f>
        <v>33</v>
      </c>
      <c r="K126" s="181">
        <f t="shared" si="9"/>
        <v>1456</v>
      </c>
      <c r="L126" s="181">
        <f t="shared" si="9"/>
        <v>1074</v>
      </c>
      <c r="M126" s="181">
        <f t="shared" si="9"/>
        <v>761</v>
      </c>
      <c r="N126" s="181">
        <f t="shared" si="9"/>
        <v>772</v>
      </c>
      <c r="O126" s="181">
        <f t="shared" si="9"/>
        <v>38</v>
      </c>
      <c r="P126" s="181">
        <f t="shared" si="9"/>
        <v>35</v>
      </c>
      <c r="Q126" s="181">
        <f t="shared" si="9"/>
        <v>117</v>
      </c>
      <c r="R126" s="181">
        <f t="shared" si="9"/>
        <v>176</v>
      </c>
      <c r="S126" s="181">
        <f t="shared" si="9"/>
        <v>4479</v>
      </c>
    </row>
    <row r="127" spans="1:51" ht="19.5">
      <c r="A127" s="372"/>
      <c r="B127" s="851">
        <f>B126+C126</f>
        <v>3322</v>
      </c>
      <c r="C127" s="845"/>
      <c r="D127" s="851">
        <f>D126+E126</f>
        <v>1157</v>
      </c>
      <c r="E127" s="845"/>
      <c r="F127" s="373"/>
      <c r="G127" s="373"/>
      <c r="H127" s="373"/>
      <c r="I127" s="851">
        <f>I126+J126</f>
        <v>50</v>
      </c>
      <c r="J127" s="845"/>
      <c r="K127" s="844">
        <f>K126+L126</f>
        <v>2530</v>
      </c>
      <c r="L127" s="845"/>
      <c r="M127" s="844">
        <f>M126+N126</f>
        <v>1533</v>
      </c>
      <c r="N127" s="845"/>
      <c r="O127" s="844">
        <f>O126+P126</f>
        <v>73</v>
      </c>
      <c r="P127" s="845"/>
      <c r="Q127" s="844">
        <f>Q126+R126</f>
        <v>293</v>
      </c>
      <c r="R127" s="845"/>
      <c r="S127" s="644">
        <f>I127+K127+M127+O127+Q127</f>
        <v>4479</v>
      </c>
    </row>
    <row r="131" spans="1:19" ht="28.5">
      <c r="A131" s="619" t="s">
        <v>49</v>
      </c>
      <c r="B131" s="846" t="s">
        <v>1172</v>
      </c>
      <c r="C131" s="847"/>
      <c r="D131" s="847"/>
      <c r="E131" s="847"/>
      <c r="F131" s="847"/>
      <c r="G131" s="847"/>
      <c r="H131" s="847"/>
      <c r="I131" s="847"/>
      <c r="J131" s="847"/>
      <c r="K131" s="847"/>
      <c r="L131" s="847"/>
      <c r="M131" s="847"/>
      <c r="N131" s="847"/>
      <c r="O131" s="847"/>
      <c r="P131" s="847"/>
      <c r="Q131" s="847"/>
      <c r="R131" s="847"/>
      <c r="S131" s="848"/>
    </row>
    <row r="132" spans="1:19" ht="12">
      <c r="A132" s="852" t="s">
        <v>80</v>
      </c>
      <c r="B132" s="854" t="s">
        <v>53</v>
      </c>
      <c r="C132" s="855"/>
      <c r="D132" s="854" t="s">
        <v>64</v>
      </c>
      <c r="E132" s="855"/>
      <c r="F132" s="854" t="s">
        <v>54</v>
      </c>
      <c r="G132" s="856"/>
      <c r="H132" s="855"/>
      <c r="I132" s="854" t="s">
        <v>57</v>
      </c>
      <c r="J132" s="855"/>
      <c r="K132" s="854" t="s">
        <v>58</v>
      </c>
      <c r="L132" s="855"/>
      <c r="M132" s="854" t="s">
        <v>59</v>
      </c>
      <c r="N132" s="855"/>
      <c r="O132" s="854" t="s">
        <v>60</v>
      </c>
      <c r="P132" s="855"/>
      <c r="Q132" s="854" t="s">
        <v>61</v>
      </c>
      <c r="R132" s="855"/>
      <c r="S132" s="849" t="s">
        <v>52</v>
      </c>
    </row>
    <row r="133" spans="1:19" ht="15.75">
      <c r="A133" s="853"/>
      <c r="B133" s="190" t="s">
        <v>48</v>
      </c>
      <c r="C133" s="191" t="s">
        <v>47</v>
      </c>
      <c r="D133" s="192" t="s">
        <v>48</v>
      </c>
      <c r="E133" s="191" t="s">
        <v>47</v>
      </c>
      <c r="F133" s="192" t="s">
        <v>48</v>
      </c>
      <c r="G133" s="193" t="s">
        <v>47</v>
      </c>
      <c r="H133" s="194" t="s">
        <v>52</v>
      </c>
      <c r="I133" s="190" t="s">
        <v>62</v>
      </c>
      <c r="J133" s="191" t="s">
        <v>47</v>
      </c>
      <c r="K133" s="190" t="s">
        <v>48</v>
      </c>
      <c r="L133" s="191" t="s">
        <v>47</v>
      </c>
      <c r="M133" s="190" t="s">
        <v>48</v>
      </c>
      <c r="N133" s="191" t="s">
        <v>47</v>
      </c>
      <c r="O133" s="192" t="s">
        <v>48</v>
      </c>
      <c r="P133" s="191" t="s">
        <v>47</v>
      </c>
      <c r="Q133" s="192" t="s">
        <v>48</v>
      </c>
      <c r="R133" s="191" t="s">
        <v>47</v>
      </c>
      <c r="S133" s="850"/>
    </row>
    <row r="134" spans="1:19" ht="17.25">
      <c r="A134" s="370"/>
      <c r="B134" s="645"/>
      <c r="C134" s="132"/>
      <c r="D134" s="132"/>
      <c r="E134" s="132"/>
      <c r="F134" s="132"/>
      <c r="G134" s="132"/>
      <c r="H134" s="196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643"/>
    </row>
    <row r="135" spans="1:19" ht="19.5">
      <c r="A135" s="541" t="s">
        <v>31</v>
      </c>
      <c r="B135" s="697">
        <v>139</v>
      </c>
      <c r="C135" s="697">
        <v>73</v>
      </c>
      <c r="D135" s="697">
        <v>0</v>
      </c>
      <c r="E135" s="697">
        <v>0</v>
      </c>
      <c r="F135" s="697">
        <v>139</v>
      </c>
      <c r="G135" s="697">
        <v>73</v>
      </c>
      <c r="H135" s="697">
        <f>SUM(F135:G135)</f>
        <v>212</v>
      </c>
      <c r="I135" s="718">
        <v>0</v>
      </c>
      <c r="J135" s="717">
        <v>0</v>
      </c>
      <c r="K135" s="717">
        <v>71</v>
      </c>
      <c r="L135" s="717">
        <v>31</v>
      </c>
      <c r="M135" s="717">
        <v>49</v>
      </c>
      <c r="N135" s="717">
        <v>35</v>
      </c>
      <c r="O135" s="717">
        <v>0</v>
      </c>
      <c r="P135" s="717">
        <v>0</v>
      </c>
      <c r="Q135" s="717">
        <v>19</v>
      </c>
      <c r="R135" s="717">
        <v>7</v>
      </c>
      <c r="S135" s="715">
        <f>SUM(I135:R135)</f>
        <v>212</v>
      </c>
    </row>
    <row r="136" spans="1:19" ht="19.5">
      <c r="A136" s="541" t="s">
        <v>32</v>
      </c>
      <c r="B136" s="697">
        <v>138</v>
      </c>
      <c r="C136" s="697">
        <v>64</v>
      </c>
      <c r="D136" s="697">
        <v>1</v>
      </c>
      <c r="E136" s="697">
        <v>0</v>
      </c>
      <c r="F136" s="697">
        <v>139</v>
      </c>
      <c r="G136" s="697">
        <v>64</v>
      </c>
      <c r="H136" s="697">
        <v>203</v>
      </c>
      <c r="I136" s="721">
        <v>0</v>
      </c>
      <c r="J136" s="719">
        <v>0</v>
      </c>
      <c r="K136" s="719">
        <v>94</v>
      </c>
      <c r="L136" s="719">
        <v>36</v>
      </c>
      <c r="M136" s="719">
        <v>40</v>
      </c>
      <c r="N136" s="719">
        <v>20</v>
      </c>
      <c r="O136" s="719">
        <v>0</v>
      </c>
      <c r="P136" s="719">
        <v>0</v>
      </c>
      <c r="Q136" s="719">
        <v>5</v>
      </c>
      <c r="R136" s="719">
        <v>8</v>
      </c>
      <c r="S136" s="720">
        <f t="shared" ref="S136:S153" si="10">SUM(I136:R136)</f>
        <v>203</v>
      </c>
    </row>
    <row r="137" spans="1:19" ht="19.5">
      <c r="A137" s="541" t="s">
        <v>33</v>
      </c>
      <c r="B137" s="697">
        <v>22</v>
      </c>
      <c r="C137" s="697">
        <v>19</v>
      </c>
      <c r="D137" s="697">
        <v>0</v>
      </c>
      <c r="E137" s="697">
        <v>0</v>
      </c>
      <c r="F137" s="697">
        <v>22</v>
      </c>
      <c r="G137" s="697">
        <v>19</v>
      </c>
      <c r="H137" s="697">
        <v>41</v>
      </c>
      <c r="I137" s="721">
        <v>0</v>
      </c>
      <c r="J137" s="719">
        <v>0</v>
      </c>
      <c r="K137" s="719">
        <v>12</v>
      </c>
      <c r="L137" s="719">
        <v>7</v>
      </c>
      <c r="M137" s="719">
        <v>9</v>
      </c>
      <c r="N137" s="719">
        <v>9</v>
      </c>
      <c r="O137" s="719">
        <v>0</v>
      </c>
      <c r="P137" s="719">
        <v>0</v>
      </c>
      <c r="Q137" s="719">
        <v>1</v>
      </c>
      <c r="R137" s="719">
        <v>3</v>
      </c>
      <c r="S137" s="720">
        <f t="shared" si="10"/>
        <v>41</v>
      </c>
    </row>
    <row r="138" spans="1:19" ht="19.5">
      <c r="A138" s="541" t="s">
        <v>34</v>
      </c>
      <c r="B138" s="697">
        <v>139</v>
      </c>
      <c r="C138" s="697">
        <v>92</v>
      </c>
      <c r="D138" s="697">
        <v>26</v>
      </c>
      <c r="E138" s="697">
        <v>20</v>
      </c>
      <c r="F138" s="697">
        <v>165</v>
      </c>
      <c r="G138" s="697">
        <v>112</v>
      </c>
      <c r="H138" s="697">
        <v>277</v>
      </c>
      <c r="I138" s="721">
        <v>0</v>
      </c>
      <c r="J138" s="719">
        <v>0</v>
      </c>
      <c r="K138" s="719">
        <v>141</v>
      </c>
      <c r="L138" s="719">
        <v>85</v>
      </c>
      <c r="M138" s="719">
        <v>17</v>
      </c>
      <c r="N138" s="719">
        <v>26</v>
      </c>
      <c r="O138" s="719">
        <v>0</v>
      </c>
      <c r="P138" s="719">
        <v>0</v>
      </c>
      <c r="Q138" s="719">
        <v>7</v>
      </c>
      <c r="R138" s="719">
        <v>1</v>
      </c>
      <c r="S138" s="720">
        <f t="shared" si="10"/>
        <v>277</v>
      </c>
    </row>
    <row r="139" spans="1:19" ht="19.5">
      <c r="A139" s="541" t="s">
        <v>35</v>
      </c>
      <c r="B139" s="697">
        <v>156</v>
      </c>
      <c r="C139" s="697">
        <v>86</v>
      </c>
      <c r="D139" s="697">
        <v>16</v>
      </c>
      <c r="E139" s="697">
        <v>7</v>
      </c>
      <c r="F139" s="697">
        <v>172</v>
      </c>
      <c r="G139" s="697">
        <v>93</v>
      </c>
      <c r="H139" s="697">
        <v>265</v>
      </c>
      <c r="I139" s="721">
        <v>0</v>
      </c>
      <c r="J139" s="719">
        <v>0</v>
      </c>
      <c r="K139" s="719">
        <v>76</v>
      </c>
      <c r="L139" s="719">
        <v>53</v>
      </c>
      <c r="M139" s="719">
        <v>76</v>
      </c>
      <c r="N139" s="719">
        <v>29</v>
      </c>
      <c r="O139" s="719">
        <v>0</v>
      </c>
      <c r="P139" s="719">
        <v>0</v>
      </c>
      <c r="Q139" s="719">
        <v>20</v>
      </c>
      <c r="R139" s="719">
        <v>11</v>
      </c>
      <c r="S139" s="720">
        <f t="shared" si="10"/>
        <v>265</v>
      </c>
    </row>
    <row r="140" spans="1:19" ht="19.5">
      <c r="A140" s="541" t="s">
        <v>36</v>
      </c>
      <c r="B140" s="697">
        <v>115</v>
      </c>
      <c r="C140" s="697">
        <v>73</v>
      </c>
      <c r="D140" s="697">
        <v>1</v>
      </c>
      <c r="E140" s="697">
        <v>0</v>
      </c>
      <c r="F140" s="697">
        <v>116</v>
      </c>
      <c r="G140" s="697">
        <v>73</v>
      </c>
      <c r="H140" s="697">
        <v>189</v>
      </c>
      <c r="I140" s="722">
        <v>0</v>
      </c>
      <c r="J140" s="697">
        <v>0</v>
      </c>
      <c r="K140" s="697">
        <v>77</v>
      </c>
      <c r="L140" s="697">
        <v>49</v>
      </c>
      <c r="M140" s="697">
        <v>29</v>
      </c>
      <c r="N140" s="697">
        <v>19</v>
      </c>
      <c r="O140" s="697">
        <v>0</v>
      </c>
      <c r="P140" s="697">
        <v>0</v>
      </c>
      <c r="Q140" s="697">
        <v>10</v>
      </c>
      <c r="R140" s="697">
        <v>5</v>
      </c>
      <c r="S140" s="714">
        <f t="shared" si="10"/>
        <v>189</v>
      </c>
    </row>
    <row r="141" spans="1:19" ht="19.5">
      <c r="A141" s="541" t="s">
        <v>37</v>
      </c>
      <c r="B141" s="697">
        <v>27</v>
      </c>
      <c r="C141" s="697">
        <v>22</v>
      </c>
      <c r="D141" s="697">
        <v>0</v>
      </c>
      <c r="E141" s="697">
        <v>0</v>
      </c>
      <c r="F141" s="697">
        <v>27</v>
      </c>
      <c r="G141" s="697">
        <v>22</v>
      </c>
      <c r="H141" s="697">
        <v>49</v>
      </c>
      <c r="I141" s="722">
        <v>0</v>
      </c>
      <c r="J141" s="697">
        <v>0</v>
      </c>
      <c r="K141" s="697">
        <v>0</v>
      </c>
      <c r="L141" s="697">
        <v>0</v>
      </c>
      <c r="M141" s="697">
        <v>5</v>
      </c>
      <c r="N141" s="697">
        <v>1</v>
      </c>
      <c r="O141" s="697">
        <v>15</v>
      </c>
      <c r="P141" s="697">
        <v>10</v>
      </c>
      <c r="Q141" s="697">
        <v>7</v>
      </c>
      <c r="R141" s="697">
        <v>11</v>
      </c>
      <c r="S141" s="714">
        <f t="shared" si="10"/>
        <v>49</v>
      </c>
    </row>
    <row r="142" spans="1:19" ht="19.5">
      <c r="A142" s="541" t="s">
        <v>50</v>
      </c>
      <c r="B142" s="697">
        <v>156</v>
      </c>
      <c r="C142" s="697">
        <v>87</v>
      </c>
      <c r="D142" s="697">
        <v>1</v>
      </c>
      <c r="E142" s="697">
        <v>0</v>
      </c>
      <c r="F142" s="697">
        <v>157</v>
      </c>
      <c r="G142" s="697">
        <v>87</v>
      </c>
      <c r="H142" s="697">
        <v>244</v>
      </c>
      <c r="I142" s="722">
        <v>0</v>
      </c>
      <c r="J142" s="697">
        <v>0</v>
      </c>
      <c r="K142" s="697">
        <v>80</v>
      </c>
      <c r="L142" s="697">
        <v>32</v>
      </c>
      <c r="M142" s="697">
        <v>63</v>
      </c>
      <c r="N142" s="697">
        <v>42</v>
      </c>
      <c r="O142" s="697">
        <v>0</v>
      </c>
      <c r="P142" s="697">
        <v>0</v>
      </c>
      <c r="Q142" s="697">
        <v>14</v>
      </c>
      <c r="R142" s="697">
        <v>13</v>
      </c>
      <c r="S142" s="714">
        <f t="shared" si="10"/>
        <v>244</v>
      </c>
    </row>
    <row r="143" spans="1:19" ht="19.5">
      <c r="A143" s="541" t="s">
        <v>491</v>
      </c>
      <c r="B143" s="697">
        <v>31</v>
      </c>
      <c r="C143" s="697">
        <v>55</v>
      </c>
      <c r="D143" s="697">
        <v>0</v>
      </c>
      <c r="E143" s="697">
        <v>2</v>
      </c>
      <c r="F143" s="697">
        <v>31</v>
      </c>
      <c r="G143" s="697">
        <v>57</v>
      </c>
      <c r="H143" s="697">
        <v>88</v>
      </c>
      <c r="I143" s="722">
        <v>0</v>
      </c>
      <c r="J143" s="697">
        <v>0</v>
      </c>
      <c r="K143" s="697">
        <v>17</v>
      </c>
      <c r="L143" s="697">
        <v>30</v>
      </c>
      <c r="M143" s="697">
        <v>12</v>
      </c>
      <c r="N143" s="697">
        <v>20</v>
      </c>
      <c r="O143" s="697">
        <v>0</v>
      </c>
      <c r="P143" s="697">
        <v>0</v>
      </c>
      <c r="Q143" s="697">
        <v>2</v>
      </c>
      <c r="R143" s="697">
        <v>7</v>
      </c>
      <c r="S143" s="714">
        <f t="shared" si="10"/>
        <v>88</v>
      </c>
    </row>
    <row r="144" spans="1:19" ht="19.5">
      <c r="A144" s="541" t="s">
        <v>39</v>
      </c>
      <c r="B144" s="697">
        <v>30</v>
      </c>
      <c r="C144" s="697">
        <v>78</v>
      </c>
      <c r="D144" s="697">
        <v>0</v>
      </c>
      <c r="E144" s="697">
        <v>0</v>
      </c>
      <c r="F144" s="697">
        <v>30</v>
      </c>
      <c r="G144" s="697">
        <v>78</v>
      </c>
      <c r="H144" s="697">
        <v>108</v>
      </c>
      <c r="I144" s="722">
        <v>0</v>
      </c>
      <c r="J144" s="697">
        <v>0</v>
      </c>
      <c r="K144" s="697">
        <v>15</v>
      </c>
      <c r="L144" s="697">
        <v>57</v>
      </c>
      <c r="M144" s="697">
        <v>12</v>
      </c>
      <c r="N144" s="697">
        <v>15</v>
      </c>
      <c r="O144" s="697">
        <v>0</v>
      </c>
      <c r="P144" s="697">
        <v>0</v>
      </c>
      <c r="Q144" s="697">
        <v>3</v>
      </c>
      <c r="R144" s="697">
        <v>6</v>
      </c>
      <c r="S144" s="714">
        <f t="shared" si="10"/>
        <v>108</v>
      </c>
    </row>
    <row r="145" spans="1:19" ht="19.5">
      <c r="A145" s="541" t="s">
        <v>40</v>
      </c>
      <c r="B145" s="697">
        <v>35</v>
      </c>
      <c r="C145" s="697">
        <v>85</v>
      </c>
      <c r="D145" s="697">
        <v>0</v>
      </c>
      <c r="E145" s="697">
        <v>1</v>
      </c>
      <c r="F145" s="697">
        <v>35</v>
      </c>
      <c r="G145" s="697">
        <v>86</v>
      </c>
      <c r="H145" s="697">
        <v>121</v>
      </c>
      <c r="I145" s="722">
        <v>0</v>
      </c>
      <c r="J145" s="697">
        <v>0</v>
      </c>
      <c r="K145" s="697">
        <v>11</v>
      </c>
      <c r="L145" s="697">
        <v>42</v>
      </c>
      <c r="M145" s="697">
        <v>20</v>
      </c>
      <c r="N145" s="697">
        <v>40</v>
      </c>
      <c r="O145" s="697">
        <v>0</v>
      </c>
      <c r="P145" s="697">
        <v>0</v>
      </c>
      <c r="Q145" s="697">
        <v>4</v>
      </c>
      <c r="R145" s="697">
        <v>4</v>
      </c>
      <c r="S145" s="714">
        <f t="shared" si="10"/>
        <v>121</v>
      </c>
    </row>
    <row r="146" spans="1:19" ht="19.5">
      <c r="A146" s="541" t="s">
        <v>41</v>
      </c>
      <c r="B146" s="697">
        <v>27</v>
      </c>
      <c r="C146" s="697">
        <v>78</v>
      </c>
      <c r="D146" s="697">
        <v>2</v>
      </c>
      <c r="E146" s="697">
        <v>2</v>
      </c>
      <c r="F146" s="697">
        <v>29</v>
      </c>
      <c r="G146" s="697">
        <v>80</v>
      </c>
      <c r="H146" s="697">
        <v>109</v>
      </c>
      <c r="I146" s="722">
        <v>0</v>
      </c>
      <c r="J146" s="697">
        <v>0</v>
      </c>
      <c r="K146" s="697">
        <v>13</v>
      </c>
      <c r="L146" s="697">
        <v>47</v>
      </c>
      <c r="M146" s="697">
        <v>15</v>
      </c>
      <c r="N146" s="697">
        <v>28</v>
      </c>
      <c r="O146" s="697">
        <v>0</v>
      </c>
      <c r="P146" s="697">
        <v>0</v>
      </c>
      <c r="Q146" s="697">
        <v>1</v>
      </c>
      <c r="R146" s="697">
        <v>5</v>
      </c>
      <c r="S146" s="714">
        <f t="shared" si="10"/>
        <v>109</v>
      </c>
    </row>
    <row r="147" spans="1:19" ht="19.5">
      <c r="A147" s="541" t="s">
        <v>42</v>
      </c>
      <c r="B147" s="697">
        <v>3</v>
      </c>
      <c r="C147" s="697">
        <v>13</v>
      </c>
      <c r="D147" s="697">
        <v>0</v>
      </c>
      <c r="E147" s="697">
        <v>0</v>
      </c>
      <c r="F147" s="697">
        <v>3</v>
      </c>
      <c r="G147" s="697">
        <v>13</v>
      </c>
      <c r="H147" s="697">
        <f t="shared" ref="H147:H153" si="11">SUM(F147:G147)</f>
        <v>16</v>
      </c>
      <c r="I147" s="722">
        <v>0</v>
      </c>
      <c r="J147" s="697">
        <v>0</v>
      </c>
      <c r="K147" s="697">
        <v>0</v>
      </c>
      <c r="L147" s="697">
        <v>0</v>
      </c>
      <c r="M147" s="697">
        <v>3</v>
      </c>
      <c r="N147" s="697">
        <v>13</v>
      </c>
      <c r="O147" s="697">
        <v>0</v>
      </c>
      <c r="P147" s="697">
        <v>0</v>
      </c>
      <c r="Q147" s="697">
        <v>0</v>
      </c>
      <c r="R147" s="697">
        <v>0</v>
      </c>
      <c r="S147" s="714">
        <f t="shared" si="10"/>
        <v>16</v>
      </c>
    </row>
    <row r="148" spans="1:19" ht="19.5">
      <c r="A148" s="541" t="s">
        <v>43</v>
      </c>
      <c r="B148" s="697">
        <v>117</v>
      </c>
      <c r="C148" s="697">
        <v>36</v>
      </c>
      <c r="D148" s="697">
        <v>9</v>
      </c>
      <c r="E148" s="697">
        <v>3</v>
      </c>
      <c r="F148" s="697">
        <v>126</v>
      </c>
      <c r="G148" s="697">
        <v>39</v>
      </c>
      <c r="H148" s="697">
        <v>165</v>
      </c>
      <c r="I148" s="722">
        <v>0</v>
      </c>
      <c r="J148" s="697">
        <v>0</v>
      </c>
      <c r="K148" s="697">
        <v>87</v>
      </c>
      <c r="L148" s="697">
        <v>24</v>
      </c>
      <c r="M148" s="697">
        <v>39</v>
      </c>
      <c r="N148" s="697">
        <v>15</v>
      </c>
      <c r="O148" s="697">
        <v>0</v>
      </c>
      <c r="P148" s="697">
        <v>0</v>
      </c>
      <c r="Q148" s="697">
        <v>0</v>
      </c>
      <c r="R148" s="697">
        <v>0</v>
      </c>
      <c r="S148" s="714">
        <f t="shared" si="10"/>
        <v>165</v>
      </c>
    </row>
    <row r="149" spans="1:19" ht="19.5">
      <c r="A149" s="541" t="s">
        <v>44</v>
      </c>
      <c r="B149" s="697">
        <v>0</v>
      </c>
      <c r="C149" s="697">
        <v>0</v>
      </c>
      <c r="D149" s="697">
        <v>74</v>
      </c>
      <c r="E149" s="697">
        <v>91</v>
      </c>
      <c r="F149" s="697">
        <v>74</v>
      </c>
      <c r="G149" s="697">
        <v>91</v>
      </c>
      <c r="H149" s="697">
        <f t="shared" si="11"/>
        <v>165</v>
      </c>
      <c r="I149" s="722">
        <v>0</v>
      </c>
      <c r="J149" s="697">
        <v>7</v>
      </c>
      <c r="K149" s="697">
        <v>45</v>
      </c>
      <c r="L149" s="697">
        <v>33</v>
      </c>
      <c r="M149" s="697">
        <v>29</v>
      </c>
      <c r="N149" s="697">
        <v>51</v>
      </c>
      <c r="O149" s="697">
        <v>0</v>
      </c>
      <c r="P149" s="697">
        <v>0</v>
      </c>
      <c r="Q149" s="697">
        <v>0</v>
      </c>
      <c r="R149" s="697">
        <v>0</v>
      </c>
      <c r="S149" s="714">
        <f t="shared" si="10"/>
        <v>165</v>
      </c>
    </row>
    <row r="150" spans="1:19" ht="19.5">
      <c r="A150" s="541" t="s">
        <v>435</v>
      </c>
      <c r="B150" s="697">
        <v>0</v>
      </c>
      <c r="C150" s="697">
        <v>0</v>
      </c>
      <c r="D150" s="697">
        <v>71</v>
      </c>
      <c r="E150" s="697">
        <v>66</v>
      </c>
      <c r="F150" s="697">
        <v>71</v>
      </c>
      <c r="G150" s="697">
        <v>66</v>
      </c>
      <c r="H150" s="697">
        <f t="shared" si="11"/>
        <v>137</v>
      </c>
      <c r="I150" s="722">
        <v>0</v>
      </c>
      <c r="J150" s="697">
        <v>0</v>
      </c>
      <c r="K150" s="697">
        <v>0</v>
      </c>
      <c r="L150" s="697">
        <v>0</v>
      </c>
      <c r="M150" s="697">
        <v>51</v>
      </c>
      <c r="N150" s="697">
        <v>44</v>
      </c>
      <c r="O150" s="697">
        <v>0</v>
      </c>
      <c r="P150" s="697">
        <v>0</v>
      </c>
      <c r="Q150" s="697">
        <v>20</v>
      </c>
      <c r="R150" s="697">
        <v>22</v>
      </c>
      <c r="S150" s="714">
        <f t="shared" si="10"/>
        <v>137</v>
      </c>
    </row>
    <row r="151" spans="1:19" ht="19.5">
      <c r="A151" s="541" t="s">
        <v>952</v>
      </c>
      <c r="B151" s="697">
        <v>21</v>
      </c>
      <c r="C151" s="697">
        <v>5</v>
      </c>
      <c r="D151" s="697">
        <v>0</v>
      </c>
      <c r="E151" s="697">
        <v>0</v>
      </c>
      <c r="F151" s="697">
        <v>21</v>
      </c>
      <c r="G151" s="697">
        <v>5</v>
      </c>
      <c r="H151" s="697">
        <f t="shared" si="11"/>
        <v>26</v>
      </c>
      <c r="I151" s="722">
        <v>0</v>
      </c>
      <c r="J151" s="697">
        <v>0</v>
      </c>
      <c r="K151" s="697">
        <v>20</v>
      </c>
      <c r="L151" s="697">
        <v>5</v>
      </c>
      <c r="M151" s="697">
        <v>1</v>
      </c>
      <c r="N151" s="697">
        <v>0</v>
      </c>
      <c r="O151" s="697">
        <v>0</v>
      </c>
      <c r="P151" s="697">
        <v>0</v>
      </c>
      <c r="Q151" s="697">
        <v>0</v>
      </c>
      <c r="R151" s="697">
        <v>0</v>
      </c>
      <c r="S151" s="714">
        <f t="shared" si="10"/>
        <v>26</v>
      </c>
    </row>
    <row r="152" spans="1:19" ht="19.5">
      <c r="A152" s="541" t="s">
        <v>951</v>
      </c>
      <c r="B152" s="697">
        <v>0</v>
      </c>
      <c r="C152" s="697">
        <v>0</v>
      </c>
      <c r="D152" s="697">
        <v>0</v>
      </c>
      <c r="E152" s="697">
        <v>0</v>
      </c>
      <c r="F152" s="697">
        <v>0</v>
      </c>
      <c r="G152" s="697">
        <v>0</v>
      </c>
      <c r="H152" s="697">
        <f t="shared" si="11"/>
        <v>0</v>
      </c>
      <c r="I152" s="722">
        <v>0</v>
      </c>
      <c r="J152" s="697">
        <v>0</v>
      </c>
      <c r="K152" s="697">
        <v>0</v>
      </c>
      <c r="L152" s="697">
        <v>0</v>
      </c>
      <c r="M152" s="697">
        <v>0</v>
      </c>
      <c r="N152" s="697">
        <v>0</v>
      </c>
      <c r="O152" s="697">
        <v>0</v>
      </c>
      <c r="P152" s="697">
        <v>0</v>
      </c>
      <c r="Q152" s="697">
        <v>0</v>
      </c>
      <c r="R152" s="697">
        <v>0</v>
      </c>
      <c r="S152" s="714">
        <f t="shared" si="10"/>
        <v>0</v>
      </c>
    </row>
    <row r="153" spans="1:19" ht="19.5">
      <c r="A153" s="541" t="s">
        <v>1170</v>
      </c>
      <c r="B153" s="697">
        <v>35</v>
      </c>
      <c r="C153" s="697">
        <v>20</v>
      </c>
      <c r="D153" s="697">
        <v>0</v>
      </c>
      <c r="E153" s="697">
        <v>0</v>
      </c>
      <c r="F153" s="697">
        <v>35</v>
      </c>
      <c r="G153" s="697">
        <v>20</v>
      </c>
      <c r="H153" s="697">
        <f t="shared" si="11"/>
        <v>55</v>
      </c>
      <c r="I153" s="722">
        <v>0</v>
      </c>
      <c r="J153" s="697">
        <v>0</v>
      </c>
      <c r="K153" s="697">
        <v>35</v>
      </c>
      <c r="L153" s="697">
        <v>20</v>
      </c>
      <c r="M153" s="697">
        <v>0</v>
      </c>
      <c r="N153" s="697">
        <v>0</v>
      </c>
      <c r="O153" s="697">
        <v>0</v>
      </c>
      <c r="P153" s="697">
        <v>0</v>
      </c>
      <c r="Q153" s="697">
        <v>0</v>
      </c>
      <c r="R153" s="697">
        <v>0</v>
      </c>
      <c r="S153" s="714">
        <f t="shared" si="10"/>
        <v>55</v>
      </c>
    </row>
    <row r="154" spans="1:19" ht="18">
      <c r="A154" s="180" t="s">
        <v>52</v>
      </c>
      <c r="B154" s="315">
        <f>SUM(B135:B153)</f>
        <v>1191</v>
      </c>
      <c r="C154" s="698">
        <f t="shared" ref="C154:H154" si="12">SUM(C135:C153)</f>
        <v>886</v>
      </c>
      <c r="D154" s="698">
        <f t="shared" si="12"/>
        <v>201</v>
      </c>
      <c r="E154" s="698">
        <f t="shared" si="12"/>
        <v>192</v>
      </c>
      <c r="F154" s="698">
        <f t="shared" si="12"/>
        <v>1392</v>
      </c>
      <c r="G154" s="698">
        <f t="shared" si="12"/>
        <v>1078</v>
      </c>
      <c r="H154" s="698">
        <f t="shared" si="12"/>
        <v>2470</v>
      </c>
      <c r="I154" s="698">
        <f>SUM(I135:I153)</f>
        <v>0</v>
      </c>
      <c r="J154" s="698">
        <f t="shared" ref="J154:S154" si="13">SUM(J135:J153)</f>
        <v>7</v>
      </c>
      <c r="K154" s="698">
        <f t="shared" si="13"/>
        <v>794</v>
      </c>
      <c r="L154" s="698">
        <f t="shared" si="13"/>
        <v>551</v>
      </c>
      <c r="M154" s="698">
        <f t="shared" si="13"/>
        <v>470</v>
      </c>
      <c r="N154" s="698">
        <f t="shared" si="13"/>
        <v>407</v>
      </c>
      <c r="O154" s="698">
        <f t="shared" si="13"/>
        <v>15</v>
      </c>
      <c r="P154" s="698">
        <f t="shared" si="13"/>
        <v>10</v>
      </c>
      <c r="Q154" s="698">
        <f t="shared" si="13"/>
        <v>113</v>
      </c>
      <c r="R154" s="698">
        <f t="shared" si="13"/>
        <v>103</v>
      </c>
      <c r="S154" s="723">
        <f t="shared" si="13"/>
        <v>2470</v>
      </c>
    </row>
    <row r="155" spans="1:19" ht="18">
      <c r="A155" s="372"/>
      <c r="B155" s="843">
        <f>B154+C154</f>
        <v>2077</v>
      </c>
      <c r="C155" s="840"/>
      <c r="D155" s="843">
        <f>D154+E154</f>
        <v>393</v>
      </c>
      <c r="E155" s="840"/>
      <c r="F155" s="843">
        <f>B155+D155</f>
        <v>2470</v>
      </c>
      <c r="G155" s="840"/>
      <c r="H155" s="373"/>
      <c r="I155" s="843">
        <f>I154+J154</f>
        <v>7</v>
      </c>
      <c r="J155" s="840"/>
      <c r="K155" s="839">
        <f>K154+L154</f>
        <v>1345</v>
      </c>
      <c r="L155" s="840"/>
      <c r="M155" s="839">
        <f>M154+N154</f>
        <v>877</v>
      </c>
      <c r="N155" s="840"/>
      <c r="O155" s="839">
        <f>O154+P154</f>
        <v>25</v>
      </c>
      <c r="P155" s="840"/>
      <c r="Q155" s="839">
        <f>Q154+R154</f>
        <v>216</v>
      </c>
      <c r="R155" s="840"/>
      <c r="S155" s="181">
        <f>I155+K155+M155+O155+Q155</f>
        <v>2470</v>
      </c>
    </row>
  </sheetData>
  <mergeCells count="121">
    <mergeCell ref="AD1:AN1"/>
    <mergeCell ref="A2:A3"/>
    <mergeCell ref="B2:C2"/>
    <mergeCell ref="D2:E2"/>
    <mergeCell ref="F2:H2"/>
    <mergeCell ref="I2:J2"/>
    <mergeCell ref="AV34:AX34"/>
    <mergeCell ref="AV31:AX31"/>
    <mergeCell ref="AV32:AX32"/>
    <mergeCell ref="AV33:AX33"/>
    <mergeCell ref="AV30:AX30"/>
    <mergeCell ref="U2:V3"/>
    <mergeCell ref="AW11:AX11"/>
    <mergeCell ref="AW7:AX7"/>
    <mergeCell ref="AW8:AX8"/>
    <mergeCell ref="AW12:AX12"/>
    <mergeCell ref="AD2:AE2"/>
    <mergeCell ref="X20:AA20"/>
    <mergeCell ref="AH2:AI2"/>
    <mergeCell ref="AJ2:AK2"/>
    <mergeCell ref="AL2:AN2"/>
    <mergeCell ref="AF2:AG2"/>
    <mergeCell ref="AH23:AI23"/>
    <mergeCell ref="AJ23:AK23"/>
    <mergeCell ref="AL23:AM23"/>
    <mergeCell ref="AD22:AE22"/>
    <mergeCell ref="AF22:AG22"/>
    <mergeCell ref="AH22:AI22"/>
    <mergeCell ref="AJ22:AK22"/>
    <mergeCell ref="AL22:AM22"/>
    <mergeCell ref="AV1:AY1"/>
    <mergeCell ref="AW2:AX3"/>
    <mergeCell ref="AW13:AX13"/>
    <mergeCell ref="AW19:AX19"/>
    <mergeCell ref="AW20:AX20"/>
    <mergeCell ref="AW15:AX15"/>
    <mergeCell ref="AW16:AX16"/>
    <mergeCell ref="AW17:AX17"/>
    <mergeCell ref="AW18:AX18"/>
    <mergeCell ref="AY2:AY3"/>
    <mergeCell ref="AV2:AV3"/>
    <mergeCell ref="AW14:AX14"/>
    <mergeCell ref="AW5:AX5"/>
    <mergeCell ref="AW6:AX6"/>
    <mergeCell ref="AW9:AX9"/>
    <mergeCell ref="AW10:AX10"/>
    <mergeCell ref="AP1:AT1"/>
    <mergeCell ref="AP18:AT18"/>
    <mergeCell ref="AP26:AT26"/>
    <mergeCell ref="AP27:AT27"/>
    <mergeCell ref="AP12:AT12"/>
    <mergeCell ref="AP2:AT2"/>
    <mergeCell ref="AP8:AT8"/>
    <mergeCell ref="AQ9:AR9"/>
    <mergeCell ref="AS9:AT9"/>
    <mergeCell ref="AQ10:AR10"/>
    <mergeCell ref="AQ11:AR11"/>
    <mergeCell ref="AS10:AT10"/>
    <mergeCell ref="AS11:AT11"/>
    <mergeCell ref="O25:P25"/>
    <mergeCell ref="Q25:R25"/>
    <mergeCell ref="B1:S1"/>
    <mergeCell ref="X39:AA39"/>
    <mergeCell ref="X47:AA47"/>
    <mergeCell ref="X1:AA1"/>
    <mergeCell ref="K2:L2"/>
    <mergeCell ref="X2:X3"/>
    <mergeCell ref="M2:N2"/>
    <mergeCell ref="O2:P2"/>
    <mergeCell ref="X4:AA4"/>
    <mergeCell ref="X12:AA12"/>
    <mergeCell ref="Q2:R2"/>
    <mergeCell ref="S2:S3"/>
    <mergeCell ref="Y2:Y3"/>
    <mergeCell ref="Z2:Z3"/>
    <mergeCell ref="AA2:AA3"/>
    <mergeCell ref="B25:C25"/>
    <mergeCell ref="D25:E25"/>
    <mergeCell ref="X28:AA28"/>
    <mergeCell ref="A104:A105"/>
    <mergeCell ref="B104:C104"/>
    <mergeCell ref="D104:E104"/>
    <mergeCell ref="F104:H104"/>
    <mergeCell ref="I104:J104"/>
    <mergeCell ref="K104:L104"/>
    <mergeCell ref="M104:N104"/>
    <mergeCell ref="O104:P104"/>
    <mergeCell ref="Q104:R104"/>
    <mergeCell ref="A132:A133"/>
    <mergeCell ref="B132:C132"/>
    <mergeCell ref="D132:E132"/>
    <mergeCell ref="F132:H132"/>
    <mergeCell ref="I132:J132"/>
    <mergeCell ref="K132:L132"/>
    <mergeCell ref="M132:N132"/>
    <mergeCell ref="O132:P132"/>
    <mergeCell ref="Q132:R132"/>
    <mergeCell ref="M155:N155"/>
    <mergeCell ref="O155:P155"/>
    <mergeCell ref="Q155:R155"/>
    <mergeCell ref="AD23:AE23"/>
    <mergeCell ref="AF23:AG23"/>
    <mergeCell ref="B155:C155"/>
    <mergeCell ref="D155:E155"/>
    <mergeCell ref="F155:G155"/>
    <mergeCell ref="I155:J155"/>
    <mergeCell ref="K155:L155"/>
    <mergeCell ref="O127:P127"/>
    <mergeCell ref="Q127:R127"/>
    <mergeCell ref="B131:S131"/>
    <mergeCell ref="S132:S133"/>
    <mergeCell ref="B127:C127"/>
    <mergeCell ref="D127:E127"/>
    <mergeCell ref="I127:J127"/>
    <mergeCell ref="K127:L127"/>
    <mergeCell ref="M127:N127"/>
    <mergeCell ref="B103:S103"/>
    <mergeCell ref="S104:S105"/>
    <mergeCell ref="I25:J25"/>
    <mergeCell ref="K25:L25"/>
    <mergeCell ref="M25:N2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6699"/>
  </sheetPr>
  <dimension ref="A1:XFB96"/>
  <sheetViews>
    <sheetView showGridLines="0" rightToLeft="1" zoomScaleNormal="100" workbookViewId="0">
      <pane ySplit="3" topLeftCell="A4" activePane="bottomLeft" state="frozen"/>
      <selection pane="bottomLeft" activeCell="A2" sqref="A2:B2"/>
    </sheetView>
  </sheetViews>
  <sheetFormatPr defaultColWidth="9.33203125" defaultRowHeight="11.25"/>
  <cols>
    <col min="1" max="1" width="48.1640625" style="65" customWidth="1"/>
    <col min="2" max="2" width="15" style="477" customWidth="1"/>
    <col min="3" max="3" width="16.1640625" style="65" customWidth="1"/>
    <col min="4" max="4" width="13.5" style="65" customWidth="1"/>
    <col min="5" max="5" width="14" style="65" customWidth="1"/>
    <col min="6" max="6" width="12" style="65" customWidth="1"/>
    <col min="7" max="7" width="10.83203125" style="65" customWidth="1"/>
    <col min="8" max="8" width="12" style="65" customWidth="1"/>
    <col min="9" max="9" width="10.83203125" style="65" customWidth="1"/>
    <col min="10" max="10" width="10.1640625" style="65" customWidth="1"/>
    <col min="11" max="11" width="13.6640625" style="65" customWidth="1"/>
    <col min="12" max="13" width="8.5" style="65" customWidth="1"/>
    <col min="14" max="16384" width="9.33203125" style="65"/>
  </cols>
  <sheetData>
    <row r="1" spans="1:16382" ht="33" customHeight="1">
      <c r="A1" s="185" t="s">
        <v>117</v>
      </c>
    </row>
    <row r="2" spans="1:16382" ht="59.25" customHeight="1">
      <c r="A2" s="922" t="s">
        <v>1244</v>
      </c>
      <c r="B2" s="910"/>
      <c r="C2" s="923"/>
      <c r="D2" s="923"/>
      <c r="E2" s="923"/>
      <c r="F2" s="923"/>
      <c r="G2" s="923"/>
      <c r="H2" s="923"/>
    </row>
    <row r="3" spans="1:16382" ht="19.5">
      <c r="A3" s="398" t="s">
        <v>105</v>
      </c>
      <c r="B3" s="478" t="s">
        <v>104</v>
      </c>
      <c r="C3" s="366"/>
      <c r="D3" s="366"/>
      <c r="E3" s="409"/>
      <c r="F3" s="485"/>
      <c r="G3" s="366"/>
      <c r="H3" s="366"/>
    </row>
    <row r="4" spans="1:16382" s="77" customFormat="1" ht="25.5" customHeight="1">
      <c r="A4" s="402" t="s">
        <v>91</v>
      </c>
      <c r="B4" s="468">
        <v>259063</v>
      </c>
    </row>
    <row r="5" spans="1:16382" s="77" customFormat="1" ht="19.5">
      <c r="A5" s="403" t="s">
        <v>92</v>
      </c>
      <c r="B5" s="463">
        <v>7885</v>
      </c>
    </row>
    <row r="6" spans="1:16382" s="77" customFormat="1" ht="19.5">
      <c r="A6" s="403" t="s">
        <v>101</v>
      </c>
      <c r="B6" s="463">
        <v>21850</v>
      </c>
    </row>
    <row r="7" spans="1:16382" s="36" customFormat="1" ht="19.5">
      <c r="A7" s="403" t="s">
        <v>93</v>
      </c>
      <c r="B7" s="463">
        <v>47543</v>
      </c>
    </row>
    <row r="8" spans="1:16382" s="77" customFormat="1" ht="19.5">
      <c r="A8" s="403" t="s">
        <v>94</v>
      </c>
      <c r="B8" s="463">
        <v>8800</v>
      </c>
    </row>
    <row r="9" spans="1:16382" s="77" customFormat="1" ht="19.5">
      <c r="A9" s="403" t="s">
        <v>95</v>
      </c>
      <c r="B9" s="463">
        <v>40404</v>
      </c>
    </row>
    <row r="10" spans="1:16382" s="77" customFormat="1" ht="19.5">
      <c r="A10" s="403" t="s">
        <v>96</v>
      </c>
      <c r="B10" s="463">
        <v>113889</v>
      </c>
      <c r="R10" s="156"/>
      <c r="S10" s="197"/>
    </row>
    <row r="11" spans="1:16382" s="77" customFormat="1" ht="19.5">
      <c r="A11" s="403" t="s">
        <v>97</v>
      </c>
      <c r="B11" s="463">
        <v>17175</v>
      </c>
    </row>
    <row r="12" spans="1:16382" s="77" customFormat="1" ht="19.5">
      <c r="A12" s="403" t="s">
        <v>98</v>
      </c>
      <c r="B12" s="463">
        <v>4800</v>
      </c>
      <c r="C12" s="484"/>
      <c r="D12" s="483"/>
      <c r="E12" s="484"/>
      <c r="F12" s="484"/>
      <c r="G12" s="484"/>
      <c r="H12" s="484"/>
      <c r="I12" s="198"/>
      <c r="J12" s="75"/>
      <c r="K12" s="156"/>
      <c r="L12" s="156"/>
      <c r="M12" s="156"/>
      <c r="N12" s="156"/>
      <c r="O12" s="156"/>
      <c r="P12" s="156"/>
      <c r="Q12" s="156"/>
      <c r="R12" s="156"/>
      <c r="S12" s="156"/>
    </row>
    <row r="13" spans="1:16382" s="77" customFormat="1" ht="19.5">
      <c r="A13" s="403" t="s">
        <v>102</v>
      </c>
      <c r="B13" s="463">
        <v>3600</v>
      </c>
      <c r="C13" s="484"/>
      <c r="D13" s="483"/>
      <c r="E13" s="484"/>
      <c r="F13" s="484"/>
      <c r="G13" s="484"/>
      <c r="H13" s="484"/>
      <c r="I13" s="198"/>
      <c r="J13" s="75"/>
    </row>
    <row r="14" spans="1:16382" s="77" customFormat="1" ht="19.5">
      <c r="A14" s="404" t="s">
        <v>103</v>
      </c>
      <c r="B14" s="434">
        <v>498762</v>
      </c>
      <c r="C14" s="484"/>
      <c r="D14" s="483"/>
      <c r="E14" s="484"/>
      <c r="F14" s="484"/>
      <c r="G14" s="484"/>
      <c r="H14" s="484"/>
      <c r="I14" s="198"/>
      <c r="J14" s="155"/>
      <c r="K14" s="156"/>
      <c r="L14" s="156"/>
      <c r="M14" s="156"/>
      <c r="N14" s="156"/>
      <c r="O14" s="156"/>
      <c r="P14" s="156"/>
      <c r="Q14" s="156"/>
      <c r="R14" s="156"/>
      <c r="S14" s="156"/>
      <c r="T14" s="153">
        <v>4557.3401527961232</v>
      </c>
      <c r="U14" s="155">
        <v>3073.2441852845182</v>
      </c>
      <c r="V14" s="153">
        <v>3706.0388789626154</v>
      </c>
      <c r="W14" s="154" t="s">
        <v>2</v>
      </c>
      <c r="X14" s="153">
        <v>4557.3401527961232</v>
      </c>
      <c r="Y14" s="155">
        <v>3073.2441852845182</v>
      </c>
      <c r="Z14" s="153">
        <v>3706.0388789626154</v>
      </c>
      <c r="AA14" s="154" t="s">
        <v>2</v>
      </c>
      <c r="AB14" s="153">
        <v>4557.3401527961232</v>
      </c>
      <c r="AC14" s="155">
        <v>3073.2441852845182</v>
      </c>
      <c r="AD14" s="153">
        <v>3706.0388789626154</v>
      </c>
      <c r="AE14" s="154" t="s">
        <v>2</v>
      </c>
      <c r="AF14" s="153">
        <v>4557.3401527961232</v>
      </c>
      <c r="AG14" s="155">
        <v>3073.2441852845182</v>
      </c>
      <c r="AH14" s="153">
        <v>3706.0388789626154</v>
      </c>
      <c r="AI14" s="154" t="s">
        <v>2</v>
      </c>
      <c r="AJ14" s="153">
        <v>4557.3401527961232</v>
      </c>
      <c r="AK14" s="155">
        <v>3073.2441852845182</v>
      </c>
      <c r="AL14" s="153">
        <v>3706.0388789626154</v>
      </c>
      <c r="AM14" s="154" t="s">
        <v>2</v>
      </c>
      <c r="AN14" s="153">
        <v>4557.3401527961232</v>
      </c>
      <c r="AO14" s="155">
        <v>3073.2441852845182</v>
      </c>
      <c r="AP14" s="153">
        <v>3706.0388789626154</v>
      </c>
      <c r="AQ14" s="154" t="s">
        <v>2</v>
      </c>
      <c r="AR14" s="153">
        <v>4557.3401527961232</v>
      </c>
      <c r="AS14" s="155">
        <v>3073.2441852845182</v>
      </c>
      <c r="AT14" s="153">
        <v>3706.0388789626154</v>
      </c>
      <c r="AU14" s="154" t="s">
        <v>2</v>
      </c>
      <c r="AV14" s="153">
        <v>4557.3401527961232</v>
      </c>
      <c r="AW14" s="155">
        <v>3073.2441852845182</v>
      </c>
      <c r="AX14" s="153">
        <v>3706.0388789626154</v>
      </c>
      <c r="AY14" s="154" t="s">
        <v>2</v>
      </c>
      <c r="AZ14" s="153">
        <v>4557.3401527961232</v>
      </c>
      <c r="BA14" s="155">
        <v>3073.2441852845182</v>
      </c>
      <c r="BB14" s="153">
        <v>3706.0388789626154</v>
      </c>
      <c r="BC14" s="154" t="s">
        <v>2</v>
      </c>
      <c r="BD14" s="153">
        <v>4557.3401527961232</v>
      </c>
      <c r="BE14" s="155">
        <v>3073.2441852845182</v>
      </c>
      <c r="BF14" s="153">
        <v>3706.0388789626154</v>
      </c>
      <c r="BG14" s="154" t="s">
        <v>2</v>
      </c>
      <c r="BH14" s="153">
        <v>4557.3401527961232</v>
      </c>
      <c r="BI14" s="155">
        <v>3073.2441852845182</v>
      </c>
      <c r="BJ14" s="153">
        <v>3706.0388789626154</v>
      </c>
      <c r="BK14" s="154" t="s">
        <v>2</v>
      </c>
      <c r="BL14" s="153">
        <v>4557.3401527961232</v>
      </c>
      <c r="BM14" s="155">
        <v>3073.2441852845182</v>
      </c>
      <c r="BN14" s="153">
        <v>3706.0388789626154</v>
      </c>
      <c r="BO14" s="154" t="s">
        <v>2</v>
      </c>
      <c r="BP14" s="153">
        <v>4557.3401527961232</v>
      </c>
      <c r="BQ14" s="155">
        <v>3073.2441852845182</v>
      </c>
      <c r="BR14" s="153">
        <v>3706.0388789626154</v>
      </c>
      <c r="BS14" s="154" t="s">
        <v>2</v>
      </c>
      <c r="BT14" s="153">
        <v>4557.3401527961232</v>
      </c>
      <c r="BU14" s="155">
        <v>3073.2441852845182</v>
      </c>
      <c r="BV14" s="153">
        <v>3706.0388789626154</v>
      </c>
      <c r="BW14" s="154" t="s">
        <v>2</v>
      </c>
      <c r="BX14" s="153">
        <v>4557.3401527961232</v>
      </c>
      <c r="BY14" s="155">
        <v>3073.2441852845182</v>
      </c>
      <c r="BZ14" s="153">
        <v>3706.0388789626154</v>
      </c>
      <c r="CA14" s="154" t="s">
        <v>2</v>
      </c>
      <c r="CB14" s="153">
        <v>4557.3401527961232</v>
      </c>
      <c r="CC14" s="126">
        <v>3073.2441852845182</v>
      </c>
      <c r="CD14" s="127">
        <v>3706.0388789626154</v>
      </c>
      <c r="CE14" s="148" t="s">
        <v>2</v>
      </c>
      <c r="CF14" s="127">
        <v>4557.3401527961232</v>
      </c>
      <c r="CG14" s="126">
        <v>3073.2441852845182</v>
      </c>
      <c r="CH14" s="127">
        <v>3706.0388789626154</v>
      </c>
      <c r="CI14" s="148" t="s">
        <v>2</v>
      </c>
      <c r="CJ14" s="127">
        <v>4557.3401527961232</v>
      </c>
      <c r="CK14" s="126">
        <v>3073.2441852845182</v>
      </c>
      <c r="CL14" s="127">
        <v>3706.0388789626154</v>
      </c>
      <c r="CM14" s="148" t="s">
        <v>2</v>
      </c>
      <c r="CN14" s="127">
        <v>4557.3401527961232</v>
      </c>
      <c r="CO14" s="126">
        <v>3073.2441852845182</v>
      </c>
      <c r="CP14" s="127">
        <v>3706.0388789626154</v>
      </c>
      <c r="CQ14" s="148" t="s">
        <v>2</v>
      </c>
      <c r="CR14" s="127">
        <v>4557.3401527961232</v>
      </c>
      <c r="CS14" s="126">
        <v>3073.2441852845182</v>
      </c>
      <c r="CT14" s="127">
        <v>3706.0388789626154</v>
      </c>
      <c r="CU14" s="148" t="s">
        <v>2</v>
      </c>
      <c r="CV14" s="127">
        <v>4557.3401527961232</v>
      </c>
      <c r="CW14" s="126">
        <v>3073.2441852845182</v>
      </c>
      <c r="CX14" s="127">
        <v>3706.0388789626154</v>
      </c>
      <c r="CY14" s="148" t="s">
        <v>2</v>
      </c>
      <c r="CZ14" s="127">
        <v>4557.3401527961232</v>
      </c>
      <c r="DA14" s="126">
        <v>3073.2441852845182</v>
      </c>
      <c r="DB14" s="127">
        <v>3706.0388789626154</v>
      </c>
      <c r="DC14" s="148" t="s">
        <v>2</v>
      </c>
      <c r="DD14" s="127">
        <v>4557.3401527961232</v>
      </c>
      <c r="DE14" s="126">
        <v>3073.2441852845182</v>
      </c>
      <c r="DF14" s="127">
        <v>3706.0388789626154</v>
      </c>
      <c r="DG14" s="148" t="s">
        <v>2</v>
      </c>
      <c r="DH14" s="127">
        <v>4557.3401527961232</v>
      </c>
      <c r="DI14" s="126">
        <v>3073.2441852845182</v>
      </c>
      <c r="DJ14" s="127">
        <v>3706.0388789626154</v>
      </c>
      <c r="DK14" s="148" t="s">
        <v>2</v>
      </c>
      <c r="DL14" s="127">
        <v>4557.3401527961232</v>
      </c>
      <c r="DM14" s="126">
        <v>3073.2441852845182</v>
      </c>
      <c r="DN14" s="127">
        <v>3706.0388789626154</v>
      </c>
      <c r="DO14" s="148" t="s">
        <v>2</v>
      </c>
      <c r="DP14" s="127">
        <v>4557.3401527961232</v>
      </c>
      <c r="DQ14" s="126">
        <v>3073.2441852845182</v>
      </c>
      <c r="DR14" s="127">
        <v>3706.0388789626154</v>
      </c>
      <c r="DS14" s="148" t="s">
        <v>2</v>
      </c>
      <c r="DT14" s="127">
        <v>4557.3401527961232</v>
      </c>
      <c r="DU14" s="126">
        <v>3073.2441852845182</v>
      </c>
      <c r="DV14" s="127">
        <v>3706.0388789626154</v>
      </c>
      <c r="DW14" s="148" t="s">
        <v>2</v>
      </c>
      <c r="DX14" s="127">
        <v>4557.3401527961232</v>
      </c>
      <c r="DY14" s="126">
        <v>3073.2441852845182</v>
      </c>
      <c r="DZ14" s="127">
        <v>3706.0388789626154</v>
      </c>
      <c r="EA14" s="148" t="s">
        <v>2</v>
      </c>
      <c r="EB14" s="127">
        <v>4557.3401527961232</v>
      </c>
      <c r="EC14" s="126">
        <v>3073.2441852845182</v>
      </c>
      <c r="ED14" s="127">
        <v>3706.0388789626154</v>
      </c>
      <c r="EE14" s="148" t="s">
        <v>2</v>
      </c>
      <c r="EF14" s="127">
        <v>4557.3401527961232</v>
      </c>
      <c r="EG14" s="126">
        <v>3073.2441852845182</v>
      </c>
      <c r="EH14" s="127">
        <v>3706.0388789626154</v>
      </c>
      <c r="EI14" s="148" t="s">
        <v>2</v>
      </c>
      <c r="EJ14" s="127">
        <v>4557.3401527961232</v>
      </c>
      <c r="EK14" s="126">
        <v>3073.2441852845182</v>
      </c>
      <c r="EL14" s="127">
        <v>3706.0388789626154</v>
      </c>
      <c r="EM14" s="148" t="s">
        <v>2</v>
      </c>
      <c r="EN14" s="127">
        <v>4557.3401527961232</v>
      </c>
      <c r="EO14" s="126">
        <v>3073.2441852845182</v>
      </c>
      <c r="EP14" s="127">
        <v>3706.0388789626154</v>
      </c>
      <c r="EQ14" s="148" t="s">
        <v>2</v>
      </c>
      <c r="ER14" s="127">
        <v>4557.3401527961232</v>
      </c>
      <c r="ES14" s="126">
        <v>3073.2441852845182</v>
      </c>
      <c r="ET14" s="127">
        <v>3706.0388789626154</v>
      </c>
      <c r="EU14" s="148" t="s">
        <v>2</v>
      </c>
      <c r="EV14" s="127">
        <v>4557.3401527961232</v>
      </c>
      <c r="EW14" s="126">
        <v>3073.2441852845182</v>
      </c>
      <c r="EX14" s="127">
        <v>3706.0388789626154</v>
      </c>
      <c r="EY14" s="148" t="s">
        <v>2</v>
      </c>
      <c r="EZ14" s="127">
        <v>4557.3401527961232</v>
      </c>
      <c r="FA14" s="126">
        <v>3073.2441852845182</v>
      </c>
      <c r="FB14" s="127">
        <v>3706.0388789626154</v>
      </c>
      <c r="FC14" s="148" t="s">
        <v>2</v>
      </c>
      <c r="FD14" s="127">
        <v>4557.3401527961232</v>
      </c>
      <c r="FE14" s="126">
        <v>3073.2441852845182</v>
      </c>
      <c r="FF14" s="127">
        <v>3706.0388789626154</v>
      </c>
      <c r="FG14" s="148" t="s">
        <v>2</v>
      </c>
      <c r="FH14" s="127">
        <v>4557.3401527961232</v>
      </c>
      <c r="FI14" s="126">
        <v>3073.2441852845182</v>
      </c>
      <c r="FJ14" s="127">
        <v>3706.0388789626154</v>
      </c>
      <c r="FK14" s="148" t="s">
        <v>2</v>
      </c>
      <c r="FL14" s="127">
        <v>4557.3401527961232</v>
      </c>
      <c r="FM14" s="126">
        <v>3073.2441852845182</v>
      </c>
      <c r="FN14" s="127">
        <v>3706.0388789626154</v>
      </c>
      <c r="FO14" s="148" t="s">
        <v>2</v>
      </c>
      <c r="FP14" s="127">
        <v>4557.3401527961232</v>
      </c>
      <c r="FQ14" s="126">
        <v>3073.2441852845182</v>
      </c>
      <c r="FR14" s="127">
        <v>3706.0388789626154</v>
      </c>
      <c r="FS14" s="148" t="s">
        <v>2</v>
      </c>
      <c r="FT14" s="127">
        <v>4557.3401527961232</v>
      </c>
      <c r="FU14" s="126">
        <v>3073.2441852845182</v>
      </c>
      <c r="FV14" s="127">
        <v>3706.0388789626154</v>
      </c>
      <c r="FW14" s="148" t="s">
        <v>2</v>
      </c>
      <c r="FX14" s="127">
        <v>4557.3401527961232</v>
      </c>
      <c r="FY14" s="126">
        <v>3073.2441852845182</v>
      </c>
      <c r="FZ14" s="127">
        <v>3706.0388789626154</v>
      </c>
      <c r="GA14" s="148" t="s">
        <v>2</v>
      </c>
      <c r="GB14" s="127">
        <v>4557.3401527961232</v>
      </c>
      <c r="GC14" s="126">
        <v>3073.2441852845182</v>
      </c>
      <c r="GD14" s="127">
        <v>3706.0388789626154</v>
      </c>
      <c r="GE14" s="148" t="s">
        <v>2</v>
      </c>
      <c r="GF14" s="127">
        <v>4557.3401527961232</v>
      </c>
      <c r="GG14" s="126">
        <v>3073.2441852845182</v>
      </c>
      <c r="GH14" s="127">
        <v>3706.0388789626154</v>
      </c>
      <c r="GI14" s="148" t="s">
        <v>2</v>
      </c>
      <c r="GJ14" s="127">
        <v>4557.3401527961232</v>
      </c>
      <c r="GK14" s="126">
        <v>3073.2441852845182</v>
      </c>
      <c r="GL14" s="127">
        <v>3706.0388789626154</v>
      </c>
      <c r="GM14" s="148" t="s">
        <v>2</v>
      </c>
      <c r="GN14" s="127">
        <v>4557.3401527961232</v>
      </c>
      <c r="GO14" s="126">
        <v>3073.2441852845182</v>
      </c>
      <c r="GP14" s="127">
        <v>3706.0388789626154</v>
      </c>
      <c r="GQ14" s="148" t="s">
        <v>2</v>
      </c>
      <c r="GR14" s="127">
        <v>4557.3401527961232</v>
      </c>
      <c r="GS14" s="126">
        <v>3073.2441852845182</v>
      </c>
      <c r="GT14" s="127">
        <v>3706.0388789626154</v>
      </c>
      <c r="GU14" s="148" t="s">
        <v>2</v>
      </c>
      <c r="GV14" s="127">
        <v>4557.3401527961232</v>
      </c>
      <c r="GW14" s="126">
        <v>3073.2441852845182</v>
      </c>
      <c r="GX14" s="127">
        <v>3706.0388789626154</v>
      </c>
      <c r="GY14" s="148" t="s">
        <v>2</v>
      </c>
      <c r="GZ14" s="127">
        <v>4557.3401527961232</v>
      </c>
      <c r="HA14" s="126">
        <v>3073.2441852845182</v>
      </c>
      <c r="HB14" s="127">
        <v>3706.0388789626154</v>
      </c>
      <c r="HC14" s="148" t="s">
        <v>2</v>
      </c>
      <c r="HD14" s="127">
        <v>4557.3401527961232</v>
      </c>
      <c r="HE14" s="126">
        <v>3073.2441852845182</v>
      </c>
      <c r="HF14" s="127">
        <v>3706.0388789626154</v>
      </c>
      <c r="HG14" s="148" t="s">
        <v>2</v>
      </c>
      <c r="HH14" s="127">
        <v>4557.3401527961232</v>
      </c>
      <c r="HI14" s="126">
        <v>3073.2441852845182</v>
      </c>
      <c r="HJ14" s="127">
        <v>3706.0388789626154</v>
      </c>
      <c r="HK14" s="148" t="s">
        <v>2</v>
      </c>
      <c r="HL14" s="127">
        <v>4557.3401527961232</v>
      </c>
      <c r="HM14" s="126">
        <v>3073.2441852845182</v>
      </c>
      <c r="HN14" s="127">
        <v>3706.0388789626154</v>
      </c>
      <c r="HO14" s="148" t="s">
        <v>2</v>
      </c>
      <c r="HP14" s="127">
        <v>4557.3401527961232</v>
      </c>
      <c r="HQ14" s="126">
        <v>3073.2441852845182</v>
      </c>
      <c r="HR14" s="127">
        <v>3706.0388789626154</v>
      </c>
      <c r="HS14" s="148" t="s">
        <v>2</v>
      </c>
      <c r="HT14" s="127">
        <v>4557.3401527961232</v>
      </c>
      <c r="HU14" s="126">
        <v>3073.2441852845182</v>
      </c>
      <c r="HV14" s="127">
        <v>3706.0388789626154</v>
      </c>
      <c r="HW14" s="148" t="s">
        <v>2</v>
      </c>
      <c r="HX14" s="127">
        <v>4557.3401527961232</v>
      </c>
      <c r="HY14" s="126">
        <v>3073.2441852845182</v>
      </c>
      <c r="HZ14" s="127">
        <v>3706.0388789626154</v>
      </c>
      <c r="IA14" s="148" t="s">
        <v>2</v>
      </c>
      <c r="IB14" s="127">
        <v>4557.3401527961232</v>
      </c>
      <c r="IC14" s="126">
        <v>3073.2441852845182</v>
      </c>
      <c r="ID14" s="127">
        <v>3706.0388789626154</v>
      </c>
      <c r="IE14" s="148" t="s">
        <v>2</v>
      </c>
      <c r="IF14" s="127">
        <v>4557.3401527961232</v>
      </c>
      <c r="IG14" s="126">
        <v>3073.2441852845182</v>
      </c>
      <c r="IH14" s="127">
        <v>3706.0388789626154</v>
      </c>
      <c r="II14" s="148" t="s">
        <v>2</v>
      </c>
      <c r="IJ14" s="127">
        <v>4557.3401527961232</v>
      </c>
      <c r="IK14" s="126">
        <v>3073.2441852845182</v>
      </c>
      <c r="IL14" s="127">
        <v>3706.0388789626154</v>
      </c>
      <c r="IM14" s="148" t="s">
        <v>2</v>
      </c>
      <c r="IN14" s="127">
        <v>4557.3401527961232</v>
      </c>
      <c r="IO14" s="126">
        <v>3073.2441852845182</v>
      </c>
      <c r="IP14" s="127">
        <v>3706.0388789626154</v>
      </c>
      <c r="IQ14" s="148" t="s">
        <v>2</v>
      </c>
      <c r="IR14" s="127">
        <v>4557.3401527961232</v>
      </c>
      <c r="IS14" s="126">
        <v>3073.2441852845182</v>
      </c>
      <c r="IT14" s="127">
        <v>3706.0388789626154</v>
      </c>
      <c r="IU14" s="148" t="s">
        <v>2</v>
      </c>
      <c r="IV14" s="127">
        <v>4557.3401527961232</v>
      </c>
      <c r="IW14" s="126">
        <v>3073.2441852845182</v>
      </c>
      <c r="IX14" s="127">
        <v>3706.0388789626154</v>
      </c>
      <c r="IY14" s="148" t="s">
        <v>2</v>
      </c>
      <c r="IZ14" s="127">
        <v>4557.3401527961232</v>
      </c>
      <c r="JA14" s="126">
        <v>3073.2441852845182</v>
      </c>
      <c r="JB14" s="127">
        <v>3706.0388789626154</v>
      </c>
      <c r="JC14" s="148" t="s">
        <v>2</v>
      </c>
      <c r="JD14" s="127">
        <v>4557.3401527961232</v>
      </c>
      <c r="JE14" s="126">
        <v>3073.2441852845182</v>
      </c>
      <c r="JF14" s="127">
        <v>3706.0388789626154</v>
      </c>
      <c r="JG14" s="148" t="s">
        <v>2</v>
      </c>
      <c r="JH14" s="127">
        <v>4557.3401527961232</v>
      </c>
      <c r="JI14" s="126">
        <v>3073.2441852845182</v>
      </c>
      <c r="JJ14" s="127">
        <v>3706.0388789626154</v>
      </c>
      <c r="JK14" s="148" t="s">
        <v>2</v>
      </c>
      <c r="JL14" s="127">
        <v>4557.3401527961232</v>
      </c>
      <c r="JM14" s="126">
        <v>3073.2441852845182</v>
      </c>
      <c r="JN14" s="127">
        <v>3706.0388789626154</v>
      </c>
      <c r="JO14" s="148" t="s">
        <v>2</v>
      </c>
      <c r="JP14" s="127">
        <v>4557.3401527961232</v>
      </c>
      <c r="JQ14" s="126">
        <v>3073.2441852845182</v>
      </c>
      <c r="JR14" s="127">
        <v>3706.0388789626154</v>
      </c>
      <c r="JS14" s="148" t="s">
        <v>2</v>
      </c>
      <c r="JT14" s="127">
        <v>4557.3401527961232</v>
      </c>
      <c r="JU14" s="126">
        <v>3073.2441852845182</v>
      </c>
      <c r="JV14" s="127">
        <v>3706.0388789626154</v>
      </c>
      <c r="JW14" s="148" t="s">
        <v>2</v>
      </c>
      <c r="JX14" s="127">
        <v>4557.3401527961232</v>
      </c>
      <c r="JY14" s="126">
        <v>3073.2441852845182</v>
      </c>
      <c r="JZ14" s="127">
        <v>3706.0388789626154</v>
      </c>
      <c r="KA14" s="148" t="s">
        <v>2</v>
      </c>
      <c r="KB14" s="127">
        <v>4557.3401527961232</v>
      </c>
      <c r="KC14" s="126">
        <v>3073.2441852845182</v>
      </c>
      <c r="KD14" s="127">
        <v>3706.0388789626154</v>
      </c>
      <c r="KE14" s="148" t="s">
        <v>2</v>
      </c>
      <c r="KF14" s="127">
        <v>4557.3401527961232</v>
      </c>
      <c r="KG14" s="126">
        <v>3073.2441852845182</v>
      </c>
      <c r="KH14" s="127">
        <v>3706.0388789626154</v>
      </c>
      <c r="KI14" s="148" t="s">
        <v>2</v>
      </c>
      <c r="KJ14" s="127">
        <v>4557.3401527961232</v>
      </c>
      <c r="KK14" s="126">
        <v>3073.2441852845182</v>
      </c>
      <c r="KL14" s="127">
        <v>3706.0388789626154</v>
      </c>
      <c r="KM14" s="148" t="s">
        <v>2</v>
      </c>
      <c r="KN14" s="127">
        <v>4557.3401527961232</v>
      </c>
      <c r="KO14" s="126">
        <v>3073.2441852845182</v>
      </c>
      <c r="KP14" s="127">
        <v>3706.0388789626154</v>
      </c>
      <c r="KQ14" s="148" t="s">
        <v>2</v>
      </c>
      <c r="KR14" s="127">
        <v>4557.3401527961232</v>
      </c>
      <c r="KS14" s="126">
        <v>3073.2441852845182</v>
      </c>
      <c r="KT14" s="127">
        <v>3706.0388789626154</v>
      </c>
      <c r="KU14" s="148" t="s">
        <v>2</v>
      </c>
      <c r="KV14" s="127">
        <v>4557.3401527961232</v>
      </c>
      <c r="KW14" s="126">
        <v>3073.2441852845182</v>
      </c>
      <c r="KX14" s="127">
        <v>3706.0388789626154</v>
      </c>
      <c r="KY14" s="148" t="s">
        <v>2</v>
      </c>
      <c r="KZ14" s="127">
        <v>4557.3401527961232</v>
      </c>
      <c r="LA14" s="126">
        <v>3073.2441852845182</v>
      </c>
      <c r="LB14" s="127">
        <v>3706.0388789626154</v>
      </c>
      <c r="LC14" s="148" t="s">
        <v>2</v>
      </c>
      <c r="LD14" s="127">
        <v>4557.3401527961232</v>
      </c>
      <c r="LE14" s="126">
        <v>3073.2441852845182</v>
      </c>
      <c r="LF14" s="127">
        <v>3706.0388789626154</v>
      </c>
      <c r="LG14" s="148" t="s">
        <v>2</v>
      </c>
      <c r="LH14" s="127">
        <v>4557.3401527961232</v>
      </c>
      <c r="LI14" s="126">
        <v>3073.2441852845182</v>
      </c>
      <c r="LJ14" s="127">
        <v>3706.0388789626154</v>
      </c>
      <c r="LK14" s="148" t="s">
        <v>2</v>
      </c>
      <c r="LL14" s="127">
        <v>4557.3401527961232</v>
      </c>
      <c r="LM14" s="126">
        <v>3073.2441852845182</v>
      </c>
      <c r="LN14" s="127">
        <v>3706.0388789626154</v>
      </c>
      <c r="LO14" s="148" t="s">
        <v>2</v>
      </c>
      <c r="LP14" s="127">
        <v>4557.3401527961232</v>
      </c>
      <c r="LQ14" s="126">
        <v>3073.2441852845182</v>
      </c>
      <c r="LR14" s="127">
        <v>3706.0388789626154</v>
      </c>
      <c r="LS14" s="148" t="s">
        <v>2</v>
      </c>
      <c r="LT14" s="127">
        <v>4557.3401527961232</v>
      </c>
      <c r="LU14" s="126">
        <v>3073.2441852845182</v>
      </c>
      <c r="LV14" s="127">
        <v>3706.0388789626154</v>
      </c>
      <c r="LW14" s="148" t="s">
        <v>2</v>
      </c>
      <c r="LX14" s="127">
        <v>4557.3401527961232</v>
      </c>
      <c r="LY14" s="126">
        <v>3073.2441852845182</v>
      </c>
      <c r="LZ14" s="127">
        <v>3706.0388789626154</v>
      </c>
      <c r="MA14" s="148" t="s">
        <v>2</v>
      </c>
      <c r="MB14" s="127">
        <v>4557.3401527961232</v>
      </c>
      <c r="MC14" s="126">
        <v>3073.2441852845182</v>
      </c>
      <c r="MD14" s="127">
        <v>3706.0388789626154</v>
      </c>
      <c r="ME14" s="148" t="s">
        <v>2</v>
      </c>
      <c r="MF14" s="127">
        <v>4557.3401527961232</v>
      </c>
      <c r="MG14" s="126">
        <v>3073.2441852845182</v>
      </c>
      <c r="MH14" s="127">
        <v>3706.0388789626154</v>
      </c>
      <c r="MI14" s="148" t="s">
        <v>2</v>
      </c>
      <c r="MJ14" s="127">
        <v>4557.3401527961232</v>
      </c>
      <c r="MK14" s="126">
        <v>3073.2441852845182</v>
      </c>
      <c r="ML14" s="127">
        <v>3706.0388789626154</v>
      </c>
      <c r="MM14" s="148" t="s">
        <v>2</v>
      </c>
      <c r="MN14" s="127">
        <v>4557.3401527961232</v>
      </c>
      <c r="MO14" s="126">
        <v>3073.2441852845182</v>
      </c>
      <c r="MP14" s="127">
        <v>3706.0388789626154</v>
      </c>
      <c r="MQ14" s="148" t="s">
        <v>2</v>
      </c>
      <c r="MR14" s="127">
        <v>4557.3401527961232</v>
      </c>
      <c r="MS14" s="126">
        <v>3073.2441852845182</v>
      </c>
      <c r="MT14" s="127">
        <v>3706.0388789626154</v>
      </c>
      <c r="MU14" s="148" t="s">
        <v>2</v>
      </c>
      <c r="MV14" s="127">
        <v>4557.3401527961232</v>
      </c>
      <c r="MW14" s="126">
        <v>3073.2441852845182</v>
      </c>
      <c r="MX14" s="127">
        <v>3706.0388789626154</v>
      </c>
      <c r="MY14" s="148" t="s">
        <v>2</v>
      </c>
      <c r="MZ14" s="127">
        <v>4557.3401527961232</v>
      </c>
      <c r="NA14" s="126">
        <v>3073.2441852845182</v>
      </c>
      <c r="NB14" s="127">
        <v>3706.0388789626154</v>
      </c>
      <c r="NC14" s="148" t="s">
        <v>2</v>
      </c>
      <c r="ND14" s="127">
        <v>4557.3401527961232</v>
      </c>
      <c r="NE14" s="126">
        <v>3073.2441852845182</v>
      </c>
      <c r="NF14" s="127">
        <v>3706.0388789626154</v>
      </c>
      <c r="NG14" s="148" t="s">
        <v>2</v>
      </c>
      <c r="NH14" s="127">
        <v>4557.3401527961232</v>
      </c>
      <c r="NI14" s="126">
        <v>3073.2441852845182</v>
      </c>
      <c r="NJ14" s="127">
        <v>3706.0388789626154</v>
      </c>
      <c r="NK14" s="148" t="s">
        <v>2</v>
      </c>
      <c r="NL14" s="127">
        <v>4557.3401527961232</v>
      </c>
      <c r="NM14" s="126">
        <v>3073.2441852845182</v>
      </c>
      <c r="NN14" s="127">
        <v>3706.0388789626154</v>
      </c>
      <c r="NO14" s="148" t="s">
        <v>2</v>
      </c>
      <c r="NP14" s="127">
        <v>4557.3401527961232</v>
      </c>
      <c r="NQ14" s="126">
        <v>3073.2441852845182</v>
      </c>
      <c r="NR14" s="127">
        <v>3706.0388789626154</v>
      </c>
      <c r="NS14" s="148" t="s">
        <v>2</v>
      </c>
      <c r="NT14" s="127">
        <v>4557.3401527961232</v>
      </c>
      <c r="NU14" s="126">
        <v>3073.2441852845182</v>
      </c>
      <c r="NV14" s="127">
        <v>3706.0388789626154</v>
      </c>
      <c r="NW14" s="148" t="s">
        <v>2</v>
      </c>
      <c r="NX14" s="127"/>
      <c r="NY14" s="126"/>
      <c r="NZ14" s="127"/>
      <c r="OA14" s="148"/>
      <c r="OB14" s="127"/>
      <c r="OC14" s="126"/>
      <c r="OD14" s="127"/>
      <c r="OE14" s="148"/>
      <c r="OF14" s="127"/>
      <c r="OG14" s="126"/>
      <c r="OH14" s="127"/>
      <c r="OI14" s="148"/>
      <c r="OJ14" s="127"/>
      <c r="OK14" s="126"/>
      <c r="OL14" s="127"/>
      <c r="OM14" s="148"/>
      <c r="ON14" s="127"/>
      <c r="OO14" s="126"/>
      <c r="OP14" s="127"/>
      <c r="OQ14" s="148"/>
      <c r="OR14" s="127"/>
      <c r="OS14" s="126"/>
      <c r="OT14" s="127"/>
      <c r="OU14" s="148"/>
      <c r="OV14" s="127"/>
      <c r="OW14" s="126"/>
      <c r="OX14" s="127"/>
      <c r="OY14" s="148"/>
      <c r="OZ14" s="127"/>
      <c r="PA14" s="126"/>
      <c r="PB14" s="127"/>
      <c r="PC14" s="148"/>
      <c r="PD14" s="127"/>
      <c r="PE14" s="126"/>
      <c r="PF14" s="127"/>
      <c r="PG14" s="148"/>
      <c r="PH14" s="127"/>
      <c r="PI14" s="126"/>
      <c r="PJ14" s="127"/>
      <c r="PK14" s="148"/>
      <c r="PL14" s="127"/>
      <c r="PM14" s="126"/>
      <c r="PN14" s="127"/>
      <c r="PO14" s="148"/>
      <c r="PP14" s="127"/>
      <c r="PQ14" s="126"/>
      <c r="PR14" s="127"/>
      <c r="PS14" s="148"/>
      <c r="PT14" s="127"/>
      <c r="PU14" s="126"/>
      <c r="PV14" s="127"/>
      <c r="PW14" s="148"/>
      <c r="PX14" s="127"/>
      <c r="PY14" s="126"/>
      <c r="PZ14" s="127"/>
      <c r="QA14" s="148"/>
      <c r="QB14" s="127"/>
      <c r="QC14" s="126"/>
      <c r="QD14" s="127"/>
      <c r="QE14" s="148"/>
      <c r="QF14" s="127"/>
      <c r="QG14" s="126"/>
      <c r="QH14" s="127"/>
      <c r="QI14" s="148"/>
      <c r="QJ14" s="127"/>
      <c r="QK14" s="126"/>
      <c r="QL14" s="127"/>
      <c r="QM14" s="148"/>
      <c r="QN14" s="127"/>
      <c r="QO14" s="126"/>
      <c r="QP14" s="127"/>
      <c r="QQ14" s="148"/>
      <c r="QR14" s="127"/>
      <c r="QS14" s="126"/>
      <c r="QT14" s="127"/>
      <c r="QU14" s="148"/>
      <c r="QV14" s="127"/>
      <c r="QW14" s="126"/>
      <c r="QX14" s="127"/>
      <c r="QY14" s="148"/>
      <c r="QZ14" s="127"/>
      <c r="RA14" s="126"/>
      <c r="RB14" s="127"/>
      <c r="RC14" s="148"/>
      <c r="RD14" s="127"/>
      <c r="RE14" s="126"/>
      <c r="RF14" s="127"/>
      <c r="RG14" s="148"/>
      <c r="RH14" s="127"/>
      <c r="RI14" s="126"/>
      <c r="RJ14" s="127"/>
      <c r="RK14" s="148"/>
      <c r="RL14" s="127"/>
      <c r="RM14" s="126"/>
      <c r="RN14" s="127"/>
      <c r="RO14" s="148"/>
      <c r="RP14" s="127"/>
      <c r="RQ14" s="126"/>
      <c r="RR14" s="127"/>
      <c r="RS14" s="148"/>
      <c r="RT14" s="127"/>
      <c r="RU14" s="126"/>
      <c r="RV14" s="127"/>
      <c r="RW14" s="148"/>
      <c r="RX14" s="127">
        <v>4557.3401527961232</v>
      </c>
      <c r="RY14" s="126">
        <v>3073.2441852845182</v>
      </c>
      <c r="RZ14" s="127">
        <v>3706.0388789626154</v>
      </c>
      <c r="SA14" s="148" t="s">
        <v>2</v>
      </c>
      <c r="SB14" s="127">
        <v>4557.3401527961232</v>
      </c>
      <c r="SC14" s="126">
        <v>3073.2441852845182</v>
      </c>
      <c r="SD14" s="127">
        <v>3706.0388789626154</v>
      </c>
      <c r="SE14" s="148" t="s">
        <v>2</v>
      </c>
      <c r="SF14" s="127">
        <v>4557.3401527961232</v>
      </c>
      <c r="SG14" s="126">
        <v>3073.2441852845182</v>
      </c>
      <c r="SH14" s="127">
        <v>3706.0388789626154</v>
      </c>
      <c r="SI14" s="148" t="s">
        <v>2</v>
      </c>
      <c r="SJ14" s="127">
        <v>4557.3401527961232</v>
      </c>
      <c r="SK14" s="126">
        <v>3073.2441852845182</v>
      </c>
      <c r="SL14" s="127">
        <v>3706.0388789626154</v>
      </c>
      <c r="SM14" s="148" t="s">
        <v>2</v>
      </c>
      <c r="SN14" s="127">
        <v>4557.3401527961232</v>
      </c>
      <c r="SO14" s="126">
        <v>3073.2441852845182</v>
      </c>
      <c r="SP14" s="127">
        <v>3706.0388789626154</v>
      </c>
      <c r="SQ14" s="148" t="s">
        <v>2</v>
      </c>
      <c r="SR14" s="127">
        <v>4557.3401527961232</v>
      </c>
      <c r="SS14" s="126">
        <v>3073.2441852845182</v>
      </c>
      <c r="ST14" s="127">
        <v>3706.0388789626154</v>
      </c>
      <c r="SU14" s="148" t="s">
        <v>2</v>
      </c>
      <c r="SV14" s="127">
        <v>4557.3401527961232</v>
      </c>
      <c r="SW14" s="126">
        <v>3073.2441852845182</v>
      </c>
      <c r="SX14" s="127">
        <v>3706.0388789626154</v>
      </c>
      <c r="SY14" s="148" t="s">
        <v>2</v>
      </c>
      <c r="SZ14" s="127">
        <v>4557.3401527961232</v>
      </c>
      <c r="TA14" s="126">
        <v>3073.2441852845182</v>
      </c>
      <c r="TB14" s="127">
        <v>3706.0388789626154</v>
      </c>
      <c r="TC14" s="148" t="s">
        <v>2</v>
      </c>
      <c r="TD14" s="127">
        <v>4557.3401527961232</v>
      </c>
      <c r="TE14" s="126">
        <v>3073.2441852845182</v>
      </c>
      <c r="TF14" s="127">
        <v>3706.0388789626154</v>
      </c>
      <c r="TG14" s="148" t="s">
        <v>2</v>
      </c>
      <c r="TH14" s="127">
        <v>4557.3401527961232</v>
      </c>
      <c r="TI14" s="126">
        <v>3073.2441852845182</v>
      </c>
      <c r="TJ14" s="127">
        <v>3706.0388789626154</v>
      </c>
      <c r="TK14" s="148" t="s">
        <v>2</v>
      </c>
      <c r="TL14" s="127">
        <v>4557.3401527961232</v>
      </c>
      <c r="TM14" s="126">
        <v>3073.2441852845182</v>
      </c>
      <c r="TN14" s="127">
        <v>3706.0388789626154</v>
      </c>
      <c r="TO14" s="148" t="s">
        <v>2</v>
      </c>
      <c r="TP14" s="127">
        <v>4557.3401527961232</v>
      </c>
      <c r="TQ14" s="126">
        <v>3073.2441852845182</v>
      </c>
      <c r="TR14" s="127">
        <v>3706.0388789626154</v>
      </c>
      <c r="TS14" s="148" t="s">
        <v>2</v>
      </c>
      <c r="TT14" s="127">
        <v>4557.3401527961232</v>
      </c>
      <c r="TU14" s="126">
        <v>3073.2441852845182</v>
      </c>
      <c r="TV14" s="127">
        <v>3706.0388789626154</v>
      </c>
      <c r="TW14" s="148" t="s">
        <v>2</v>
      </c>
      <c r="TX14" s="127">
        <v>4557.3401527961232</v>
      </c>
      <c r="TY14" s="126">
        <v>3073.2441852845182</v>
      </c>
      <c r="TZ14" s="127">
        <v>3706.0388789626154</v>
      </c>
      <c r="UA14" s="148" t="s">
        <v>2</v>
      </c>
      <c r="UB14" s="127">
        <v>4557.3401527961232</v>
      </c>
      <c r="UC14" s="126">
        <v>3073.2441852845182</v>
      </c>
      <c r="UD14" s="127">
        <v>3706.0388789626154</v>
      </c>
      <c r="UE14" s="148" t="s">
        <v>2</v>
      </c>
      <c r="UF14" s="127">
        <v>4557.3401527961232</v>
      </c>
      <c r="UG14" s="126">
        <v>3073.2441852845182</v>
      </c>
      <c r="UH14" s="127">
        <v>3706.0388789626154</v>
      </c>
      <c r="UI14" s="148" t="s">
        <v>2</v>
      </c>
      <c r="UJ14" s="127">
        <v>4557.3401527961232</v>
      </c>
      <c r="UK14" s="126">
        <v>3073.2441852845182</v>
      </c>
      <c r="UL14" s="127">
        <v>3706.0388789626154</v>
      </c>
      <c r="UM14" s="148" t="s">
        <v>2</v>
      </c>
      <c r="UN14" s="127">
        <v>4557.3401527961232</v>
      </c>
      <c r="UO14" s="126">
        <v>3073.2441852845182</v>
      </c>
      <c r="UP14" s="127">
        <v>3706.0388789626154</v>
      </c>
      <c r="UQ14" s="148" t="s">
        <v>2</v>
      </c>
      <c r="UR14" s="127">
        <v>4557.3401527961232</v>
      </c>
      <c r="US14" s="126">
        <v>3073.2441852845182</v>
      </c>
      <c r="UT14" s="127">
        <v>3706.0388789626154</v>
      </c>
      <c r="UU14" s="148" t="s">
        <v>2</v>
      </c>
      <c r="UV14" s="127">
        <v>4557.3401527961232</v>
      </c>
      <c r="UW14" s="126">
        <v>3073.2441852845182</v>
      </c>
      <c r="UX14" s="127">
        <v>3706.0388789626154</v>
      </c>
      <c r="UY14" s="148" t="s">
        <v>2</v>
      </c>
      <c r="UZ14" s="127">
        <v>4557.3401527961232</v>
      </c>
      <c r="VA14" s="126">
        <v>3073.2441852845182</v>
      </c>
      <c r="VB14" s="127">
        <v>3706.0388789626154</v>
      </c>
      <c r="VC14" s="148" t="s">
        <v>2</v>
      </c>
      <c r="VD14" s="127">
        <v>4557.3401527961232</v>
      </c>
      <c r="VE14" s="126">
        <v>3073.2441852845182</v>
      </c>
      <c r="VF14" s="127">
        <v>3706.0388789626154</v>
      </c>
      <c r="VG14" s="148" t="s">
        <v>2</v>
      </c>
      <c r="VH14" s="127">
        <v>4557.3401527961232</v>
      </c>
      <c r="VI14" s="126">
        <v>3073.2441852845182</v>
      </c>
      <c r="VJ14" s="127">
        <v>3706.0388789626154</v>
      </c>
      <c r="VK14" s="148" t="s">
        <v>2</v>
      </c>
      <c r="VL14" s="127">
        <v>4557.3401527961232</v>
      </c>
      <c r="VM14" s="126">
        <v>3073.2441852845182</v>
      </c>
      <c r="VN14" s="127">
        <v>3706.0388789626154</v>
      </c>
      <c r="VO14" s="148" t="s">
        <v>2</v>
      </c>
      <c r="VP14" s="127">
        <v>4557.3401527961232</v>
      </c>
      <c r="VQ14" s="126">
        <v>3073.2441852845182</v>
      </c>
      <c r="VR14" s="127">
        <v>3706.0388789626154</v>
      </c>
      <c r="VS14" s="148" t="s">
        <v>2</v>
      </c>
      <c r="VT14" s="127">
        <v>4557.3401527961232</v>
      </c>
      <c r="VU14" s="126">
        <v>3073.2441852845182</v>
      </c>
      <c r="VV14" s="127">
        <v>3706.0388789626154</v>
      </c>
      <c r="VW14" s="148" t="s">
        <v>2</v>
      </c>
      <c r="VX14" s="127">
        <v>4557.3401527961232</v>
      </c>
      <c r="VY14" s="126">
        <v>3073.2441852845182</v>
      </c>
      <c r="VZ14" s="127">
        <v>3706.0388789626154</v>
      </c>
      <c r="WA14" s="148" t="s">
        <v>2</v>
      </c>
      <c r="WB14" s="127">
        <v>4557.3401527961232</v>
      </c>
      <c r="WC14" s="126">
        <v>3073.2441852845182</v>
      </c>
      <c r="WD14" s="127">
        <v>3706.0388789626154</v>
      </c>
      <c r="WE14" s="148" t="s">
        <v>2</v>
      </c>
      <c r="WF14" s="127">
        <v>4557.3401527961232</v>
      </c>
      <c r="WG14" s="126">
        <v>3073.2441852845182</v>
      </c>
      <c r="WH14" s="127">
        <v>3706.0388789626154</v>
      </c>
      <c r="WI14" s="148" t="s">
        <v>2</v>
      </c>
      <c r="WJ14" s="127">
        <v>4557.3401527961232</v>
      </c>
      <c r="WK14" s="126">
        <v>3073.2441852845182</v>
      </c>
      <c r="WL14" s="127">
        <v>3706.0388789626154</v>
      </c>
      <c r="WM14" s="148" t="s">
        <v>2</v>
      </c>
      <c r="WN14" s="127">
        <v>4557.3401527961232</v>
      </c>
      <c r="WO14" s="126">
        <v>3073.2441852845182</v>
      </c>
      <c r="WP14" s="127">
        <v>3706.0388789626154</v>
      </c>
      <c r="WQ14" s="148" t="s">
        <v>2</v>
      </c>
      <c r="WR14" s="127">
        <v>4557.3401527961232</v>
      </c>
      <c r="WS14" s="126">
        <v>3073.2441852845182</v>
      </c>
      <c r="WT14" s="127">
        <v>3706.0388789626154</v>
      </c>
      <c r="WU14" s="148" t="s">
        <v>2</v>
      </c>
      <c r="WV14" s="127">
        <v>4557.3401527961232</v>
      </c>
      <c r="WW14" s="126">
        <v>3073.2441852845182</v>
      </c>
      <c r="WX14" s="127">
        <v>3706.0388789626154</v>
      </c>
      <c r="WY14" s="148" t="s">
        <v>2</v>
      </c>
      <c r="WZ14" s="127">
        <v>4557.3401527961232</v>
      </c>
      <c r="XA14" s="126">
        <v>3073.2441852845182</v>
      </c>
      <c r="XB14" s="127">
        <v>3706.0388789626154</v>
      </c>
      <c r="XC14" s="148" t="s">
        <v>2</v>
      </c>
      <c r="XD14" s="127">
        <v>4557.3401527961232</v>
      </c>
      <c r="XE14" s="126">
        <v>3073.2441852845182</v>
      </c>
      <c r="XF14" s="127">
        <v>3706.0388789626154</v>
      </c>
      <c r="XG14" s="148" t="s">
        <v>2</v>
      </c>
      <c r="XH14" s="127">
        <v>4557.3401527961232</v>
      </c>
      <c r="XI14" s="126">
        <v>3073.2441852845182</v>
      </c>
      <c r="XJ14" s="127">
        <v>3706.0388789626154</v>
      </c>
      <c r="XK14" s="148" t="s">
        <v>2</v>
      </c>
      <c r="XL14" s="127">
        <v>4557.3401527961232</v>
      </c>
      <c r="XM14" s="126">
        <v>3073.2441852845182</v>
      </c>
      <c r="XN14" s="127">
        <v>3706.0388789626154</v>
      </c>
      <c r="XO14" s="148" t="s">
        <v>2</v>
      </c>
      <c r="XP14" s="127">
        <v>4557.3401527961232</v>
      </c>
      <c r="XQ14" s="126">
        <v>3073.2441852845182</v>
      </c>
      <c r="XR14" s="127">
        <v>3706.0388789626154</v>
      </c>
      <c r="XS14" s="148" t="s">
        <v>2</v>
      </c>
      <c r="XT14" s="127">
        <v>4557.3401527961232</v>
      </c>
      <c r="XU14" s="126">
        <v>3073.2441852845182</v>
      </c>
      <c r="XV14" s="127">
        <v>3706.0388789626154</v>
      </c>
      <c r="XW14" s="148" t="s">
        <v>2</v>
      </c>
      <c r="XX14" s="127">
        <v>4557.3401527961232</v>
      </c>
      <c r="XY14" s="126">
        <v>3073.2441852845182</v>
      </c>
      <c r="XZ14" s="127">
        <v>3706.0388789626154</v>
      </c>
      <c r="YA14" s="148" t="s">
        <v>2</v>
      </c>
      <c r="YB14" s="127">
        <v>4557.3401527961232</v>
      </c>
      <c r="YC14" s="126">
        <v>3073.2441852845182</v>
      </c>
      <c r="YD14" s="127">
        <v>3706.0388789626154</v>
      </c>
      <c r="YE14" s="148" t="s">
        <v>2</v>
      </c>
      <c r="YF14" s="127">
        <v>4557.3401527961232</v>
      </c>
      <c r="YG14" s="126">
        <v>3073.2441852845182</v>
      </c>
      <c r="YH14" s="127">
        <v>3706.0388789626154</v>
      </c>
      <c r="YI14" s="148" t="s">
        <v>2</v>
      </c>
      <c r="YJ14" s="127">
        <v>4557.3401527961232</v>
      </c>
      <c r="YK14" s="126">
        <v>3073.2441852845182</v>
      </c>
      <c r="YL14" s="127">
        <v>3706.0388789626154</v>
      </c>
      <c r="YM14" s="148" t="s">
        <v>2</v>
      </c>
      <c r="YN14" s="127">
        <v>4557.3401527961232</v>
      </c>
      <c r="YO14" s="126">
        <v>3073.2441852845182</v>
      </c>
      <c r="YP14" s="127">
        <v>3706.0388789626154</v>
      </c>
      <c r="YQ14" s="148" t="s">
        <v>2</v>
      </c>
      <c r="YR14" s="127">
        <v>4557.3401527961232</v>
      </c>
      <c r="YS14" s="126">
        <v>3073.2441852845182</v>
      </c>
      <c r="YT14" s="127">
        <v>3706.0388789626154</v>
      </c>
      <c r="YU14" s="148" t="s">
        <v>2</v>
      </c>
      <c r="YV14" s="127">
        <v>4557.3401527961232</v>
      </c>
      <c r="YW14" s="126">
        <v>3073.2441852845182</v>
      </c>
      <c r="YX14" s="127">
        <v>3706.0388789626154</v>
      </c>
      <c r="YY14" s="148" t="s">
        <v>2</v>
      </c>
      <c r="YZ14" s="127">
        <v>4557.3401527961232</v>
      </c>
      <c r="ZA14" s="126">
        <v>3073.2441852845182</v>
      </c>
      <c r="ZB14" s="127">
        <v>3706.0388789626154</v>
      </c>
      <c r="ZC14" s="148" t="s">
        <v>2</v>
      </c>
      <c r="ZD14" s="127">
        <v>4557.3401527961232</v>
      </c>
      <c r="ZE14" s="126">
        <v>3073.2441852845182</v>
      </c>
      <c r="ZF14" s="127">
        <v>3706.0388789626154</v>
      </c>
      <c r="ZG14" s="148" t="s">
        <v>2</v>
      </c>
      <c r="ZH14" s="127">
        <v>4557.3401527961232</v>
      </c>
      <c r="ZI14" s="126">
        <v>3073.2441852845182</v>
      </c>
      <c r="ZJ14" s="127">
        <v>3706.0388789626154</v>
      </c>
      <c r="ZK14" s="148" t="s">
        <v>2</v>
      </c>
      <c r="ZL14" s="127">
        <v>4557.3401527961232</v>
      </c>
      <c r="ZM14" s="126">
        <v>3073.2441852845182</v>
      </c>
      <c r="ZN14" s="127">
        <v>3706.0388789626154</v>
      </c>
      <c r="ZO14" s="148" t="s">
        <v>2</v>
      </c>
      <c r="ZP14" s="127">
        <v>4557.3401527961232</v>
      </c>
      <c r="ZQ14" s="126">
        <v>3073.2441852845182</v>
      </c>
      <c r="ZR14" s="127">
        <v>3706.0388789626154</v>
      </c>
      <c r="ZS14" s="148" t="s">
        <v>2</v>
      </c>
      <c r="ZT14" s="127">
        <v>4557.3401527961232</v>
      </c>
      <c r="ZU14" s="126">
        <v>3073.2441852845182</v>
      </c>
      <c r="ZV14" s="127">
        <v>3706.0388789626154</v>
      </c>
      <c r="ZW14" s="148" t="s">
        <v>2</v>
      </c>
      <c r="ZX14" s="127">
        <v>4557.3401527961232</v>
      </c>
      <c r="ZY14" s="126">
        <v>3073.2441852845182</v>
      </c>
      <c r="ZZ14" s="127">
        <v>3706.0388789626154</v>
      </c>
      <c r="AAA14" s="148" t="s">
        <v>2</v>
      </c>
      <c r="AAB14" s="127">
        <v>4557.3401527961232</v>
      </c>
      <c r="AAC14" s="126">
        <v>3073.2441852845182</v>
      </c>
      <c r="AAD14" s="127">
        <v>3706.0388789626154</v>
      </c>
      <c r="AAE14" s="148" t="s">
        <v>2</v>
      </c>
      <c r="AAF14" s="127">
        <v>4557.3401527961232</v>
      </c>
      <c r="AAG14" s="126">
        <v>3073.2441852845182</v>
      </c>
      <c r="AAH14" s="127">
        <v>3706.0388789626154</v>
      </c>
      <c r="AAI14" s="148" t="s">
        <v>2</v>
      </c>
      <c r="AAJ14" s="127">
        <v>4557.3401527961232</v>
      </c>
      <c r="AAK14" s="126">
        <v>3073.2441852845182</v>
      </c>
      <c r="AAL14" s="127">
        <v>3706.0388789626154</v>
      </c>
      <c r="AAM14" s="148" t="s">
        <v>2</v>
      </c>
      <c r="AAN14" s="127">
        <v>4557.3401527961232</v>
      </c>
      <c r="AAO14" s="126">
        <v>3073.2441852845182</v>
      </c>
      <c r="AAP14" s="127">
        <v>3706.0388789626154</v>
      </c>
      <c r="AAQ14" s="148" t="s">
        <v>2</v>
      </c>
      <c r="AAR14" s="127">
        <v>4557.3401527961232</v>
      </c>
      <c r="AAS14" s="126">
        <v>3073.2441852845182</v>
      </c>
      <c r="AAT14" s="127">
        <v>3706.0388789626154</v>
      </c>
      <c r="AAU14" s="148" t="s">
        <v>2</v>
      </c>
      <c r="AAV14" s="127">
        <v>4557.3401527961232</v>
      </c>
      <c r="AAW14" s="126">
        <v>3073.2441852845182</v>
      </c>
      <c r="AAX14" s="127">
        <v>3706.0388789626154</v>
      </c>
      <c r="AAY14" s="148" t="s">
        <v>2</v>
      </c>
      <c r="AAZ14" s="127">
        <v>4557.3401527961232</v>
      </c>
      <c r="ABA14" s="126">
        <v>3073.2441852845182</v>
      </c>
      <c r="ABB14" s="127">
        <v>3706.0388789626154</v>
      </c>
      <c r="ABC14" s="148" t="s">
        <v>2</v>
      </c>
      <c r="ABD14" s="127">
        <v>4557.3401527961232</v>
      </c>
      <c r="ABE14" s="126">
        <v>3073.2441852845182</v>
      </c>
      <c r="ABF14" s="127">
        <v>3706.0388789626154</v>
      </c>
      <c r="ABG14" s="148" t="s">
        <v>2</v>
      </c>
      <c r="ABH14" s="127">
        <v>4557.3401527961232</v>
      </c>
      <c r="ABI14" s="126">
        <v>3073.2441852845182</v>
      </c>
      <c r="ABJ14" s="127">
        <v>3706.0388789626154</v>
      </c>
      <c r="ABK14" s="148" t="s">
        <v>2</v>
      </c>
      <c r="ABL14" s="127">
        <v>4557.3401527961232</v>
      </c>
      <c r="ABM14" s="126">
        <v>3073.2441852845182</v>
      </c>
      <c r="ABN14" s="127">
        <v>3706.0388789626154</v>
      </c>
      <c r="ABO14" s="148" t="s">
        <v>2</v>
      </c>
      <c r="ABP14" s="127">
        <v>4557.3401527961232</v>
      </c>
      <c r="ABQ14" s="126">
        <v>3073.2441852845182</v>
      </c>
      <c r="ABR14" s="127">
        <v>3706.0388789626154</v>
      </c>
      <c r="ABS14" s="148" t="s">
        <v>2</v>
      </c>
      <c r="ABT14" s="127">
        <v>4557.3401527961232</v>
      </c>
      <c r="ABU14" s="126">
        <v>3073.2441852845182</v>
      </c>
      <c r="ABV14" s="127">
        <v>3706.0388789626154</v>
      </c>
      <c r="ABW14" s="148" t="s">
        <v>2</v>
      </c>
      <c r="ABX14" s="127">
        <v>4557.3401527961232</v>
      </c>
      <c r="ABY14" s="126">
        <v>3073.2441852845182</v>
      </c>
      <c r="ABZ14" s="127">
        <v>3706.0388789626154</v>
      </c>
      <c r="ACA14" s="148" t="s">
        <v>2</v>
      </c>
      <c r="ACB14" s="127">
        <v>4557.3401527961232</v>
      </c>
      <c r="ACC14" s="126">
        <v>3073.2441852845182</v>
      </c>
      <c r="ACD14" s="127">
        <v>3706.0388789626154</v>
      </c>
      <c r="ACE14" s="148" t="s">
        <v>2</v>
      </c>
      <c r="ACF14" s="127">
        <v>4557.3401527961232</v>
      </c>
      <c r="ACG14" s="126">
        <v>3073.2441852845182</v>
      </c>
      <c r="ACH14" s="127">
        <v>3706.0388789626154</v>
      </c>
      <c r="ACI14" s="148" t="s">
        <v>2</v>
      </c>
      <c r="ACJ14" s="127">
        <v>4557.3401527961232</v>
      </c>
      <c r="ACK14" s="126">
        <v>3073.2441852845182</v>
      </c>
      <c r="ACL14" s="127">
        <v>3706.0388789626154</v>
      </c>
      <c r="ACM14" s="148" t="s">
        <v>2</v>
      </c>
      <c r="ACN14" s="127">
        <v>4557.3401527961232</v>
      </c>
      <c r="ACO14" s="126">
        <v>3073.2441852845182</v>
      </c>
      <c r="ACP14" s="127">
        <v>3706.0388789626154</v>
      </c>
      <c r="ACQ14" s="148" t="s">
        <v>2</v>
      </c>
      <c r="ACR14" s="127">
        <v>4557.3401527961232</v>
      </c>
      <c r="ACS14" s="126">
        <v>3073.2441852845182</v>
      </c>
      <c r="ACT14" s="127">
        <v>3706.0388789626154</v>
      </c>
      <c r="ACU14" s="148" t="s">
        <v>2</v>
      </c>
      <c r="ACV14" s="127">
        <v>4557.3401527961232</v>
      </c>
      <c r="ACW14" s="126">
        <v>3073.2441852845182</v>
      </c>
      <c r="ACX14" s="127">
        <v>3706.0388789626154</v>
      </c>
      <c r="ACY14" s="148" t="s">
        <v>2</v>
      </c>
      <c r="ACZ14" s="127">
        <v>4557.3401527961232</v>
      </c>
      <c r="ADA14" s="126">
        <v>3073.2441852845182</v>
      </c>
      <c r="ADB14" s="127">
        <v>3706.0388789626154</v>
      </c>
      <c r="ADC14" s="148" t="s">
        <v>2</v>
      </c>
      <c r="ADD14" s="127">
        <v>4557.3401527961232</v>
      </c>
      <c r="ADE14" s="126">
        <v>3073.2441852845182</v>
      </c>
      <c r="ADF14" s="127">
        <v>3706.0388789626154</v>
      </c>
      <c r="ADG14" s="148" t="s">
        <v>2</v>
      </c>
      <c r="ADH14" s="127">
        <v>4557.3401527961232</v>
      </c>
      <c r="ADI14" s="126">
        <v>3073.2441852845182</v>
      </c>
      <c r="ADJ14" s="127">
        <v>3706.0388789626154</v>
      </c>
      <c r="ADK14" s="148" t="s">
        <v>2</v>
      </c>
      <c r="ADL14" s="127">
        <v>4557.3401527961232</v>
      </c>
      <c r="ADM14" s="126">
        <v>3073.2441852845182</v>
      </c>
      <c r="ADN14" s="127">
        <v>3706.0388789626154</v>
      </c>
      <c r="ADO14" s="148" t="s">
        <v>2</v>
      </c>
      <c r="ADP14" s="127">
        <v>4557.3401527961232</v>
      </c>
      <c r="ADQ14" s="126">
        <v>3073.2441852845182</v>
      </c>
      <c r="ADR14" s="127">
        <v>3706.0388789626154</v>
      </c>
      <c r="ADS14" s="148" t="s">
        <v>2</v>
      </c>
      <c r="ADT14" s="127">
        <v>4557.3401527961232</v>
      </c>
      <c r="ADU14" s="126">
        <v>3073.2441852845182</v>
      </c>
      <c r="ADV14" s="127">
        <v>3706.0388789626154</v>
      </c>
      <c r="ADW14" s="148" t="s">
        <v>2</v>
      </c>
      <c r="ADX14" s="127">
        <v>4557.3401527961232</v>
      </c>
      <c r="ADY14" s="126">
        <v>3073.2441852845182</v>
      </c>
      <c r="ADZ14" s="127">
        <v>3706.0388789626154</v>
      </c>
      <c r="AEA14" s="148" t="s">
        <v>2</v>
      </c>
      <c r="AEB14" s="127">
        <v>4557.3401527961232</v>
      </c>
      <c r="AEC14" s="126">
        <v>3073.2441852845182</v>
      </c>
      <c r="AED14" s="127">
        <v>3706.0388789626154</v>
      </c>
      <c r="AEE14" s="148" t="s">
        <v>2</v>
      </c>
      <c r="AEF14" s="127">
        <v>4557.3401527961232</v>
      </c>
      <c r="AEG14" s="126">
        <v>3073.2441852845182</v>
      </c>
      <c r="AEH14" s="127">
        <v>3706.0388789626154</v>
      </c>
      <c r="AEI14" s="148" t="s">
        <v>2</v>
      </c>
      <c r="AEJ14" s="127">
        <v>4557.3401527961232</v>
      </c>
      <c r="AEK14" s="126">
        <v>3073.2441852845182</v>
      </c>
      <c r="AEL14" s="127">
        <v>3706.0388789626154</v>
      </c>
      <c r="AEM14" s="148" t="s">
        <v>2</v>
      </c>
      <c r="AEN14" s="127">
        <v>4557.3401527961232</v>
      </c>
      <c r="AEO14" s="126">
        <v>3073.2441852845182</v>
      </c>
      <c r="AEP14" s="127">
        <v>3706.0388789626154</v>
      </c>
      <c r="AEQ14" s="148" t="s">
        <v>2</v>
      </c>
      <c r="AER14" s="127">
        <v>4557.3401527961232</v>
      </c>
      <c r="AES14" s="126">
        <v>3073.2441852845182</v>
      </c>
      <c r="AET14" s="127">
        <v>3706.0388789626154</v>
      </c>
      <c r="AEU14" s="148" t="s">
        <v>2</v>
      </c>
      <c r="AEV14" s="127">
        <v>4557.3401527961232</v>
      </c>
      <c r="AEW14" s="126">
        <v>3073.2441852845182</v>
      </c>
      <c r="AEX14" s="127">
        <v>3706.0388789626154</v>
      </c>
      <c r="AEY14" s="148" t="s">
        <v>2</v>
      </c>
      <c r="AEZ14" s="127">
        <v>4557.3401527961232</v>
      </c>
      <c r="AFA14" s="126">
        <v>3073.2441852845182</v>
      </c>
      <c r="AFB14" s="127">
        <v>3706.0388789626154</v>
      </c>
      <c r="AFC14" s="148" t="s">
        <v>2</v>
      </c>
      <c r="AFD14" s="127">
        <v>4557.3401527961232</v>
      </c>
      <c r="AFE14" s="126">
        <v>3073.2441852845182</v>
      </c>
      <c r="AFF14" s="127">
        <v>3706.0388789626154</v>
      </c>
      <c r="AFG14" s="148" t="s">
        <v>2</v>
      </c>
      <c r="AFH14" s="127">
        <v>4557.3401527961232</v>
      </c>
      <c r="AFI14" s="126">
        <v>3073.2441852845182</v>
      </c>
      <c r="AFJ14" s="127">
        <v>3706.0388789626154</v>
      </c>
      <c r="AFK14" s="148" t="s">
        <v>2</v>
      </c>
      <c r="AFL14" s="127">
        <v>4557.3401527961232</v>
      </c>
      <c r="AFM14" s="126">
        <v>3073.2441852845182</v>
      </c>
      <c r="AFN14" s="127">
        <v>3706.0388789626154</v>
      </c>
      <c r="AFO14" s="148" t="s">
        <v>2</v>
      </c>
      <c r="AFP14" s="127">
        <v>4557.3401527961232</v>
      </c>
      <c r="AFQ14" s="126">
        <v>3073.2441852845182</v>
      </c>
      <c r="AFR14" s="127">
        <v>3706.0388789626154</v>
      </c>
      <c r="AFS14" s="148" t="s">
        <v>2</v>
      </c>
      <c r="AFT14" s="127">
        <v>4557.3401527961232</v>
      </c>
      <c r="AFU14" s="126">
        <v>3073.2441852845182</v>
      </c>
      <c r="AFV14" s="127">
        <v>3706.0388789626154</v>
      </c>
      <c r="AFW14" s="148" t="s">
        <v>2</v>
      </c>
      <c r="AFX14" s="127">
        <v>4557.3401527961232</v>
      </c>
      <c r="AFY14" s="126">
        <v>3073.2441852845182</v>
      </c>
      <c r="AFZ14" s="127">
        <v>3706.0388789626154</v>
      </c>
      <c r="AGA14" s="148" t="s">
        <v>2</v>
      </c>
      <c r="AGB14" s="127">
        <v>4557.3401527961232</v>
      </c>
      <c r="AGC14" s="126">
        <v>3073.2441852845182</v>
      </c>
      <c r="AGD14" s="127">
        <v>3706.0388789626154</v>
      </c>
      <c r="AGE14" s="148" t="s">
        <v>2</v>
      </c>
      <c r="AGF14" s="127">
        <v>4557.3401527961232</v>
      </c>
      <c r="AGG14" s="126">
        <v>3073.2441852845182</v>
      </c>
      <c r="AGH14" s="127">
        <v>3706.0388789626154</v>
      </c>
      <c r="AGI14" s="148" t="s">
        <v>2</v>
      </c>
      <c r="AGJ14" s="127">
        <v>4557.3401527961232</v>
      </c>
      <c r="AGK14" s="126">
        <v>3073.2441852845182</v>
      </c>
      <c r="AGL14" s="127">
        <v>3706.0388789626154</v>
      </c>
      <c r="AGM14" s="148" t="s">
        <v>2</v>
      </c>
      <c r="AGN14" s="127">
        <v>4557.3401527961232</v>
      </c>
      <c r="AGO14" s="126">
        <v>3073.2441852845182</v>
      </c>
      <c r="AGP14" s="127">
        <v>3706.0388789626154</v>
      </c>
      <c r="AGQ14" s="148" t="s">
        <v>2</v>
      </c>
      <c r="AGR14" s="127">
        <v>4557.3401527961232</v>
      </c>
      <c r="AGS14" s="126">
        <v>3073.2441852845182</v>
      </c>
      <c r="AGT14" s="127">
        <v>3706.0388789626154</v>
      </c>
      <c r="AGU14" s="148" t="s">
        <v>2</v>
      </c>
      <c r="AGV14" s="127">
        <v>4557.3401527961232</v>
      </c>
      <c r="AGW14" s="126">
        <v>3073.2441852845182</v>
      </c>
      <c r="AGX14" s="127">
        <v>3706.0388789626154</v>
      </c>
      <c r="AGY14" s="148" t="s">
        <v>2</v>
      </c>
      <c r="AGZ14" s="127">
        <v>4557.3401527961232</v>
      </c>
      <c r="AHA14" s="126">
        <v>3073.2441852845182</v>
      </c>
      <c r="AHB14" s="127">
        <v>3706.0388789626154</v>
      </c>
      <c r="AHC14" s="148" t="s">
        <v>2</v>
      </c>
      <c r="AHD14" s="127">
        <v>4557.3401527961232</v>
      </c>
      <c r="AHE14" s="126">
        <v>3073.2441852845182</v>
      </c>
      <c r="AHF14" s="127">
        <v>3706.0388789626154</v>
      </c>
      <c r="AHG14" s="148" t="s">
        <v>2</v>
      </c>
      <c r="AHH14" s="127">
        <v>4557.3401527961232</v>
      </c>
      <c r="AHI14" s="126">
        <v>3073.2441852845182</v>
      </c>
      <c r="AHJ14" s="127">
        <v>3706.0388789626154</v>
      </c>
      <c r="AHK14" s="148" t="s">
        <v>2</v>
      </c>
      <c r="AHL14" s="127">
        <v>4557.3401527961232</v>
      </c>
      <c r="AHM14" s="126">
        <v>3073.2441852845182</v>
      </c>
      <c r="AHN14" s="127">
        <v>3706.0388789626154</v>
      </c>
      <c r="AHO14" s="148" t="s">
        <v>2</v>
      </c>
      <c r="AHP14" s="127">
        <v>4557.3401527961232</v>
      </c>
      <c r="AHQ14" s="126">
        <v>3073.2441852845182</v>
      </c>
      <c r="AHR14" s="127">
        <v>3706.0388789626154</v>
      </c>
      <c r="AHS14" s="148" t="s">
        <v>2</v>
      </c>
      <c r="AHT14" s="127">
        <v>4557.3401527961232</v>
      </c>
      <c r="AHU14" s="126">
        <v>3073.2441852845182</v>
      </c>
      <c r="AHV14" s="127">
        <v>3706.0388789626154</v>
      </c>
      <c r="AHW14" s="148" t="s">
        <v>2</v>
      </c>
      <c r="AHX14" s="127">
        <v>4557.3401527961232</v>
      </c>
      <c r="AHY14" s="126">
        <v>3073.2441852845182</v>
      </c>
      <c r="AHZ14" s="127">
        <v>3706.0388789626154</v>
      </c>
      <c r="AIA14" s="148" t="s">
        <v>2</v>
      </c>
      <c r="AIB14" s="127">
        <v>4557.3401527961232</v>
      </c>
      <c r="AIC14" s="126">
        <v>3073.2441852845182</v>
      </c>
      <c r="AID14" s="127">
        <v>3706.0388789626154</v>
      </c>
      <c r="AIE14" s="148" t="s">
        <v>2</v>
      </c>
      <c r="AIF14" s="127">
        <v>4557.3401527961232</v>
      </c>
      <c r="AIG14" s="126">
        <v>3073.2441852845182</v>
      </c>
      <c r="AIH14" s="127">
        <v>3706.0388789626154</v>
      </c>
      <c r="AII14" s="148" t="s">
        <v>2</v>
      </c>
      <c r="AIJ14" s="127">
        <v>4557.3401527961232</v>
      </c>
      <c r="AIK14" s="126">
        <v>3073.2441852845182</v>
      </c>
      <c r="AIL14" s="127">
        <v>3706.0388789626154</v>
      </c>
      <c r="AIM14" s="148" t="s">
        <v>2</v>
      </c>
      <c r="AIN14" s="127">
        <v>4557.3401527961232</v>
      </c>
      <c r="AIO14" s="126">
        <v>3073.2441852845182</v>
      </c>
      <c r="AIP14" s="127">
        <v>3706.0388789626154</v>
      </c>
      <c r="AIQ14" s="148" t="s">
        <v>2</v>
      </c>
      <c r="AIR14" s="127">
        <v>4557.3401527961232</v>
      </c>
      <c r="AIS14" s="126">
        <v>3073.2441852845182</v>
      </c>
      <c r="AIT14" s="127">
        <v>3706.0388789626154</v>
      </c>
      <c r="AIU14" s="148" t="s">
        <v>2</v>
      </c>
      <c r="AIV14" s="127">
        <v>4557.3401527961232</v>
      </c>
      <c r="AIW14" s="126">
        <v>3073.2441852845182</v>
      </c>
      <c r="AIX14" s="127">
        <v>3706.0388789626154</v>
      </c>
      <c r="AIY14" s="148" t="s">
        <v>2</v>
      </c>
      <c r="AIZ14" s="127">
        <v>4557.3401527961232</v>
      </c>
      <c r="AJA14" s="126">
        <v>3073.2441852845182</v>
      </c>
      <c r="AJB14" s="127">
        <v>3706.0388789626154</v>
      </c>
      <c r="AJC14" s="148" t="s">
        <v>2</v>
      </c>
      <c r="AJD14" s="127">
        <v>4557.3401527961232</v>
      </c>
      <c r="AJE14" s="126">
        <v>3073.2441852845182</v>
      </c>
      <c r="AJF14" s="127">
        <v>3706.0388789626154</v>
      </c>
      <c r="AJG14" s="148" t="s">
        <v>2</v>
      </c>
      <c r="AJH14" s="127">
        <v>4557.3401527961232</v>
      </c>
      <c r="AJI14" s="126">
        <v>3073.2441852845182</v>
      </c>
      <c r="AJJ14" s="127">
        <v>3706.0388789626154</v>
      </c>
      <c r="AJK14" s="148" t="s">
        <v>2</v>
      </c>
      <c r="AJL14" s="127">
        <v>4557.3401527961232</v>
      </c>
      <c r="AJM14" s="126">
        <v>3073.2441852845182</v>
      </c>
      <c r="AJN14" s="127">
        <v>3706.0388789626154</v>
      </c>
      <c r="AJO14" s="148" t="s">
        <v>2</v>
      </c>
      <c r="AJP14" s="127">
        <v>4557.3401527961232</v>
      </c>
      <c r="AJQ14" s="126">
        <v>3073.2441852845182</v>
      </c>
      <c r="AJR14" s="127">
        <v>3706.0388789626154</v>
      </c>
      <c r="AJS14" s="148" t="s">
        <v>2</v>
      </c>
      <c r="AJT14" s="127">
        <v>4557.3401527961232</v>
      </c>
      <c r="AJU14" s="126">
        <v>3073.2441852845182</v>
      </c>
      <c r="AJV14" s="127">
        <v>3706.0388789626154</v>
      </c>
      <c r="AJW14" s="148" t="s">
        <v>2</v>
      </c>
      <c r="AJX14" s="127">
        <v>4557.3401527961232</v>
      </c>
      <c r="AJY14" s="126">
        <v>3073.2441852845182</v>
      </c>
      <c r="AJZ14" s="127">
        <v>3706.0388789626154</v>
      </c>
      <c r="AKA14" s="148" t="s">
        <v>2</v>
      </c>
      <c r="AKB14" s="127">
        <v>4557.3401527961232</v>
      </c>
      <c r="AKC14" s="126">
        <v>3073.2441852845182</v>
      </c>
      <c r="AKD14" s="127">
        <v>3706.0388789626154</v>
      </c>
      <c r="AKE14" s="148" t="s">
        <v>2</v>
      </c>
      <c r="AKF14" s="127">
        <v>4557.3401527961232</v>
      </c>
      <c r="AKG14" s="126">
        <v>3073.2441852845182</v>
      </c>
      <c r="AKH14" s="127">
        <v>3706.0388789626154</v>
      </c>
      <c r="AKI14" s="148" t="s">
        <v>2</v>
      </c>
      <c r="AKJ14" s="127">
        <v>4557.3401527961232</v>
      </c>
      <c r="AKK14" s="126">
        <v>3073.2441852845182</v>
      </c>
      <c r="AKL14" s="127">
        <v>3706.0388789626154</v>
      </c>
      <c r="AKM14" s="148" t="s">
        <v>2</v>
      </c>
      <c r="AKN14" s="127">
        <v>4557.3401527961232</v>
      </c>
      <c r="AKO14" s="126">
        <v>3073.2441852845182</v>
      </c>
      <c r="AKP14" s="127">
        <v>3706.0388789626154</v>
      </c>
      <c r="AKQ14" s="148" t="s">
        <v>2</v>
      </c>
      <c r="AKR14" s="127">
        <v>4557.3401527961232</v>
      </c>
      <c r="AKS14" s="126">
        <v>3073.2441852845182</v>
      </c>
      <c r="AKT14" s="127">
        <v>3706.0388789626154</v>
      </c>
      <c r="AKU14" s="148" t="s">
        <v>2</v>
      </c>
      <c r="AKV14" s="127">
        <v>4557.3401527961232</v>
      </c>
      <c r="AKW14" s="126">
        <v>3073.2441852845182</v>
      </c>
      <c r="AKX14" s="127">
        <v>3706.0388789626154</v>
      </c>
      <c r="AKY14" s="148" t="s">
        <v>2</v>
      </c>
      <c r="AKZ14" s="127">
        <v>4557.3401527961232</v>
      </c>
      <c r="ALA14" s="126">
        <v>3073.2441852845182</v>
      </c>
      <c r="ALB14" s="127">
        <v>3706.0388789626154</v>
      </c>
      <c r="ALC14" s="148" t="s">
        <v>2</v>
      </c>
      <c r="ALD14" s="127">
        <v>4557.3401527961232</v>
      </c>
      <c r="ALE14" s="126">
        <v>3073.2441852845182</v>
      </c>
      <c r="ALF14" s="127">
        <v>3706.0388789626154</v>
      </c>
      <c r="ALG14" s="148" t="s">
        <v>2</v>
      </c>
      <c r="ALH14" s="127">
        <v>4557.3401527961232</v>
      </c>
      <c r="ALI14" s="126">
        <v>3073.2441852845182</v>
      </c>
      <c r="ALJ14" s="127">
        <v>3706.0388789626154</v>
      </c>
      <c r="ALK14" s="148" t="s">
        <v>2</v>
      </c>
      <c r="ALL14" s="127">
        <v>4557.3401527961232</v>
      </c>
      <c r="ALM14" s="126">
        <v>3073.2441852845182</v>
      </c>
      <c r="ALN14" s="127">
        <v>3706.0388789626154</v>
      </c>
      <c r="ALO14" s="148" t="s">
        <v>2</v>
      </c>
      <c r="ALP14" s="127">
        <v>4557.3401527961232</v>
      </c>
      <c r="ALQ14" s="126">
        <v>3073.2441852845182</v>
      </c>
      <c r="ALR14" s="127">
        <v>3706.0388789626154</v>
      </c>
      <c r="ALS14" s="148" t="s">
        <v>2</v>
      </c>
      <c r="ALT14" s="127">
        <v>4557.3401527961232</v>
      </c>
      <c r="ALU14" s="126">
        <v>3073.2441852845182</v>
      </c>
      <c r="ALV14" s="127">
        <v>3706.0388789626154</v>
      </c>
      <c r="ALW14" s="148" t="s">
        <v>2</v>
      </c>
      <c r="ALX14" s="127">
        <v>4557.3401527961232</v>
      </c>
      <c r="ALY14" s="126">
        <v>3073.2441852845182</v>
      </c>
      <c r="ALZ14" s="127">
        <v>3706.0388789626154</v>
      </c>
      <c r="AMA14" s="148" t="s">
        <v>2</v>
      </c>
      <c r="AMB14" s="127">
        <v>4557.3401527961232</v>
      </c>
      <c r="AMC14" s="126">
        <v>3073.2441852845182</v>
      </c>
      <c r="AMD14" s="127">
        <v>3706.0388789626154</v>
      </c>
      <c r="AME14" s="148" t="s">
        <v>2</v>
      </c>
      <c r="AMF14" s="127">
        <v>4557.3401527961232</v>
      </c>
      <c r="AMG14" s="126">
        <v>3073.2441852845182</v>
      </c>
      <c r="AMH14" s="127">
        <v>3706.0388789626154</v>
      </c>
      <c r="AMI14" s="148" t="s">
        <v>2</v>
      </c>
      <c r="AMJ14" s="127">
        <v>4557.3401527961232</v>
      </c>
      <c r="AMK14" s="126">
        <v>3073.2441852845182</v>
      </c>
      <c r="AML14" s="127">
        <v>3706.0388789626154</v>
      </c>
      <c r="AMM14" s="148" t="s">
        <v>2</v>
      </c>
      <c r="AMN14" s="127">
        <v>4557.3401527961232</v>
      </c>
      <c r="AMO14" s="126">
        <v>3073.2441852845182</v>
      </c>
      <c r="AMP14" s="127">
        <v>3706.0388789626154</v>
      </c>
      <c r="AMQ14" s="148" t="s">
        <v>2</v>
      </c>
      <c r="AMR14" s="127">
        <v>4557.3401527961232</v>
      </c>
      <c r="AMS14" s="126">
        <v>3073.2441852845182</v>
      </c>
      <c r="AMT14" s="127">
        <v>3706.0388789626154</v>
      </c>
      <c r="AMU14" s="148" t="s">
        <v>2</v>
      </c>
      <c r="AMV14" s="127">
        <v>4557.3401527961232</v>
      </c>
      <c r="AMW14" s="126">
        <v>3073.2441852845182</v>
      </c>
      <c r="AMX14" s="127">
        <v>3706.0388789626154</v>
      </c>
      <c r="AMY14" s="148" t="s">
        <v>2</v>
      </c>
      <c r="AMZ14" s="127">
        <v>4557.3401527961232</v>
      </c>
      <c r="ANA14" s="126">
        <v>3073.2441852845182</v>
      </c>
      <c r="ANB14" s="127">
        <v>3706.0388789626154</v>
      </c>
      <c r="ANC14" s="148" t="s">
        <v>2</v>
      </c>
      <c r="AND14" s="127">
        <v>4557.3401527961232</v>
      </c>
      <c r="ANE14" s="126">
        <v>3073.2441852845182</v>
      </c>
      <c r="ANF14" s="127">
        <v>3706.0388789626154</v>
      </c>
      <c r="ANG14" s="148" t="s">
        <v>2</v>
      </c>
      <c r="ANH14" s="127">
        <v>4557.3401527961232</v>
      </c>
      <c r="ANI14" s="126">
        <v>3073.2441852845182</v>
      </c>
      <c r="ANJ14" s="127">
        <v>3706.0388789626154</v>
      </c>
      <c r="ANK14" s="148" t="s">
        <v>2</v>
      </c>
      <c r="ANL14" s="127">
        <v>4557.3401527961232</v>
      </c>
      <c r="ANM14" s="126">
        <v>3073.2441852845182</v>
      </c>
      <c r="ANN14" s="127">
        <v>3706.0388789626154</v>
      </c>
      <c r="ANO14" s="148" t="s">
        <v>2</v>
      </c>
      <c r="ANP14" s="127">
        <v>4557.3401527961232</v>
      </c>
      <c r="ANQ14" s="126">
        <v>3073.2441852845182</v>
      </c>
      <c r="ANR14" s="127">
        <v>3706.0388789626154</v>
      </c>
      <c r="ANS14" s="148" t="s">
        <v>2</v>
      </c>
      <c r="ANT14" s="127">
        <v>4557.3401527961232</v>
      </c>
      <c r="ANU14" s="126">
        <v>3073.2441852845182</v>
      </c>
      <c r="ANV14" s="127">
        <v>3706.0388789626154</v>
      </c>
      <c r="ANW14" s="148" t="s">
        <v>2</v>
      </c>
      <c r="ANX14" s="127">
        <v>4557.3401527961232</v>
      </c>
      <c r="ANY14" s="126">
        <v>3073.2441852845182</v>
      </c>
      <c r="ANZ14" s="127">
        <v>3706.0388789626154</v>
      </c>
      <c r="AOA14" s="148" t="s">
        <v>2</v>
      </c>
      <c r="AOB14" s="127">
        <v>4557.3401527961232</v>
      </c>
      <c r="AOC14" s="126">
        <v>3073.2441852845182</v>
      </c>
      <c r="AOD14" s="127">
        <v>3706.0388789626154</v>
      </c>
      <c r="AOE14" s="148" t="s">
        <v>2</v>
      </c>
      <c r="AOF14" s="127">
        <v>4557.3401527961232</v>
      </c>
      <c r="AOG14" s="126">
        <v>3073.2441852845182</v>
      </c>
      <c r="AOH14" s="127">
        <v>3706.0388789626154</v>
      </c>
      <c r="AOI14" s="148" t="s">
        <v>2</v>
      </c>
      <c r="AOJ14" s="127">
        <v>4557.3401527961232</v>
      </c>
      <c r="AOK14" s="126">
        <v>3073.2441852845182</v>
      </c>
      <c r="AOL14" s="127">
        <v>3706.0388789626154</v>
      </c>
      <c r="AOM14" s="148" t="s">
        <v>2</v>
      </c>
      <c r="AON14" s="127">
        <v>4557.3401527961232</v>
      </c>
      <c r="AOO14" s="126">
        <v>3073.2441852845182</v>
      </c>
      <c r="AOP14" s="127">
        <v>3706.0388789626154</v>
      </c>
      <c r="AOQ14" s="148" t="s">
        <v>2</v>
      </c>
      <c r="AOR14" s="127">
        <v>4557.3401527961232</v>
      </c>
      <c r="AOS14" s="126">
        <v>3073.2441852845182</v>
      </c>
      <c r="AOT14" s="127">
        <v>3706.0388789626154</v>
      </c>
      <c r="AOU14" s="148" t="s">
        <v>2</v>
      </c>
      <c r="AOV14" s="127">
        <v>4557.3401527961232</v>
      </c>
      <c r="AOW14" s="126">
        <v>3073.2441852845182</v>
      </c>
      <c r="AOX14" s="127">
        <v>3706.0388789626154</v>
      </c>
      <c r="AOY14" s="148" t="s">
        <v>2</v>
      </c>
      <c r="AOZ14" s="127">
        <v>4557.3401527961232</v>
      </c>
      <c r="APA14" s="126">
        <v>3073.2441852845182</v>
      </c>
      <c r="APB14" s="127">
        <v>3706.0388789626154</v>
      </c>
      <c r="APC14" s="148" t="s">
        <v>2</v>
      </c>
      <c r="APD14" s="127">
        <v>4557.3401527961232</v>
      </c>
      <c r="APE14" s="126">
        <v>3073.2441852845182</v>
      </c>
      <c r="APF14" s="127">
        <v>3706.0388789626154</v>
      </c>
      <c r="APG14" s="148" t="s">
        <v>2</v>
      </c>
      <c r="APH14" s="127">
        <v>4557.3401527961232</v>
      </c>
      <c r="API14" s="126">
        <v>3073.2441852845182</v>
      </c>
      <c r="APJ14" s="127">
        <v>3706.0388789626154</v>
      </c>
      <c r="APK14" s="148" t="s">
        <v>2</v>
      </c>
      <c r="APL14" s="127">
        <v>4557.3401527961232</v>
      </c>
      <c r="APM14" s="126">
        <v>3073.2441852845182</v>
      </c>
      <c r="APN14" s="127">
        <v>3706.0388789626154</v>
      </c>
      <c r="APO14" s="148" t="s">
        <v>2</v>
      </c>
      <c r="APP14" s="127">
        <v>4557.3401527961232</v>
      </c>
      <c r="APQ14" s="126">
        <v>3073.2441852845182</v>
      </c>
      <c r="APR14" s="127">
        <v>3706.0388789626154</v>
      </c>
      <c r="APS14" s="148" t="s">
        <v>2</v>
      </c>
      <c r="APT14" s="127">
        <v>4557.3401527961232</v>
      </c>
      <c r="APU14" s="126">
        <v>3073.2441852845182</v>
      </c>
      <c r="APV14" s="127">
        <v>3706.0388789626154</v>
      </c>
      <c r="APW14" s="148" t="s">
        <v>2</v>
      </c>
      <c r="APX14" s="127">
        <v>4557.3401527961232</v>
      </c>
      <c r="APY14" s="126">
        <v>3073.2441852845182</v>
      </c>
      <c r="APZ14" s="127">
        <v>3706.0388789626154</v>
      </c>
      <c r="AQA14" s="148" t="s">
        <v>2</v>
      </c>
      <c r="AQB14" s="127">
        <v>4557.3401527961232</v>
      </c>
      <c r="AQC14" s="126">
        <v>3073.2441852845182</v>
      </c>
      <c r="AQD14" s="127">
        <v>3706.0388789626154</v>
      </c>
      <c r="AQE14" s="148" t="s">
        <v>2</v>
      </c>
      <c r="AQF14" s="127">
        <v>4557.3401527961232</v>
      </c>
      <c r="AQG14" s="126">
        <v>3073.2441852845182</v>
      </c>
      <c r="AQH14" s="127">
        <v>3706.0388789626154</v>
      </c>
      <c r="AQI14" s="148" t="s">
        <v>2</v>
      </c>
      <c r="AQJ14" s="127">
        <v>4557.3401527961232</v>
      </c>
      <c r="AQK14" s="126">
        <v>3073.2441852845182</v>
      </c>
      <c r="AQL14" s="127">
        <v>3706.0388789626154</v>
      </c>
      <c r="AQM14" s="148" t="s">
        <v>2</v>
      </c>
      <c r="AQN14" s="127">
        <v>4557.3401527961232</v>
      </c>
      <c r="AQO14" s="126">
        <v>3073.2441852845182</v>
      </c>
      <c r="AQP14" s="127">
        <v>3706.0388789626154</v>
      </c>
      <c r="AQQ14" s="148" t="s">
        <v>2</v>
      </c>
      <c r="AQR14" s="127">
        <v>4557.3401527961232</v>
      </c>
      <c r="AQS14" s="126">
        <v>3073.2441852845182</v>
      </c>
      <c r="AQT14" s="127">
        <v>3706.0388789626154</v>
      </c>
      <c r="AQU14" s="148" t="s">
        <v>2</v>
      </c>
      <c r="AQV14" s="127">
        <v>4557.3401527961232</v>
      </c>
      <c r="AQW14" s="126">
        <v>3073.2441852845182</v>
      </c>
      <c r="AQX14" s="127">
        <v>3706.0388789626154</v>
      </c>
      <c r="AQY14" s="148" t="s">
        <v>2</v>
      </c>
      <c r="AQZ14" s="127">
        <v>4557.3401527961232</v>
      </c>
      <c r="ARA14" s="126">
        <v>3073.2441852845182</v>
      </c>
      <c r="ARB14" s="127">
        <v>3706.0388789626154</v>
      </c>
      <c r="ARC14" s="148" t="s">
        <v>2</v>
      </c>
      <c r="ARD14" s="127">
        <v>4557.3401527961232</v>
      </c>
      <c r="ARE14" s="126">
        <v>3073.2441852845182</v>
      </c>
      <c r="ARF14" s="127">
        <v>3706.0388789626154</v>
      </c>
      <c r="ARG14" s="148" t="s">
        <v>2</v>
      </c>
      <c r="ARH14" s="127">
        <v>4557.3401527961232</v>
      </c>
      <c r="ARI14" s="126">
        <v>3073.2441852845182</v>
      </c>
      <c r="ARJ14" s="127">
        <v>3706.0388789626154</v>
      </c>
      <c r="ARK14" s="148" t="s">
        <v>2</v>
      </c>
      <c r="ARL14" s="127">
        <v>4557.3401527961232</v>
      </c>
      <c r="ARM14" s="126">
        <v>3073.2441852845182</v>
      </c>
      <c r="ARN14" s="127">
        <v>3706.0388789626154</v>
      </c>
      <c r="ARO14" s="148" t="s">
        <v>2</v>
      </c>
      <c r="ARP14" s="127">
        <v>4557.3401527961232</v>
      </c>
      <c r="ARQ14" s="126">
        <v>3073.2441852845182</v>
      </c>
      <c r="ARR14" s="127">
        <v>3706.0388789626154</v>
      </c>
      <c r="ARS14" s="148" t="s">
        <v>2</v>
      </c>
      <c r="ART14" s="127">
        <v>4557.3401527961232</v>
      </c>
      <c r="ARU14" s="126">
        <v>3073.2441852845182</v>
      </c>
      <c r="ARV14" s="127">
        <v>3706.0388789626154</v>
      </c>
      <c r="ARW14" s="148" t="s">
        <v>2</v>
      </c>
      <c r="ARX14" s="127">
        <v>4557.3401527961232</v>
      </c>
      <c r="ARY14" s="126">
        <v>3073.2441852845182</v>
      </c>
      <c r="ARZ14" s="127">
        <v>3706.0388789626154</v>
      </c>
      <c r="ASA14" s="148" t="s">
        <v>2</v>
      </c>
      <c r="ASB14" s="127">
        <v>4557.3401527961232</v>
      </c>
      <c r="ASC14" s="126">
        <v>3073.2441852845182</v>
      </c>
      <c r="ASD14" s="127">
        <v>3706.0388789626154</v>
      </c>
      <c r="ASE14" s="148" t="s">
        <v>2</v>
      </c>
      <c r="ASF14" s="127">
        <v>4557.3401527961232</v>
      </c>
      <c r="ASG14" s="126">
        <v>3073.2441852845182</v>
      </c>
      <c r="ASH14" s="127">
        <v>3706.0388789626154</v>
      </c>
      <c r="ASI14" s="148" t="s">
        <v>2</v>
      </c>
      <c r="ASJ14" s="127">
        <v>4557.3401527961232</v>
      </c>
      <c r="ASK14" s="126">
        <v>3073.2441852845182</v>
      </c>
      <c r="ASL14" s="127">
        <v>3706.0388789626154</v>
      </c>
      <c r="ASM14" s="148" t="s">
        <v>2</v>
      </c>
      <c r="ASN14" s="127">
        <v>4557.3401527961232</v>
      </c>
      <c r="ASO14" s="126">
        <v>3073.2441852845182</v>
      </c>
      <c r="ASP14" s="127">
        <v>3706.0388789626154</v>
      </c>
      <c r="ASQ14" s="148" t="s">
        <v>2</v>
      </c>
      <c r="ASR14" s="127">
        <v>4557.3401527961232</v>
      </c>
      <c r="ASS14" s="126">
        <v>3073.2441852845182</v>
      </c>
      <c r="AST14" s="127">
        <v>3706.0388789626154</v>
      </c>
      <c r="ASU14" s="148" t="s">
        <v>2</v>
      </c>
      <c r="ASV14" s="127">
        <v>4557.3401527961232</v>
      </c>
      <c r="ASW14" s="126">
        <v>3073.2441852845182</v>
      </c>
      <c r="ASX14" s="127">
        <v>3706.0388789626154</v>
      </c>
      <c r="ASY14" s="148" t="s">
        <v>2</v>
      </c>
      <c r="ASZ14" s="127">
        <v>4557.3401527961232</v>
      </c>
      <c r="ATA14" s="126">
        <v>3073.2441852845182</v>
      </c>
      <c r="ATB14" s="127">
        <v>3706.0388789626154</v>
      </c>
      <c r="ATC14" s="148" t="s">
        <v>2</v>
      </c>
      <c r="ATD14" s="127">
        <v>4557.3401527961232</v>
      </c>
      <c r="ATE14" s="126">
        <v>3073.2441852845182</v>
      </c>
      <c r="ATF14" s="127">
        <v>3706.0388789626154</v>
      </c>
      <c r="ATG14" s="148" t="s">
        <v>2</v>
      </c>
      <c r="ATH14" s="127">
        <v>4557.3401527961232</v>
      </c>
      <c r="ATI14" s="126">
        <v>3073.2441852845182</v>
      </c>
      <c r="ATJ14" s="127">
        <v>3706.0388789626154</v>
      </c>
      <c r="ATK14" s="148" t="s">
        <v>2</v>
      </c>
      <c r="ATL14" s="127">
        <v>4557.3401527961232</v>
      </c>
      <c r="ATM14" s="126">
        <v>3073.2441852845182</v>
      </c>
      <c r="ATN14" s="127">
        <v>3706.0388789626154</v>
      </c>
      <c r="ATO14" s="148" t="s">
        <v>2</v>
      </c>
      <c r="ATP14" s="127">
        <v>4557.3401527961232</v>
      </c>
      <c r="ATQ14" s="126">
        <v>3073.2441852845182</v>
      </c>
      <c r="ATR14" s="127">
        <v>3706.0388789626154</v>
      </c>
      <c r="ATS14" s="148" t="s">
        <v>2</v>
      </c>
      <c r="ATT14" s="127">
        <v>4557.3401527961232</v>
      </c>
      <c r="ATU14" s="126">
        <v>3073.2441852845182</v>
      </c>
      <c r="ATV14" s="127">
        <v>3706.0388789626154</v>
      </c>
      <c r="ATW14" s="148" t="s">
        <v>2</v>
      </c>
      <c r="ATX14" s="127">
        <v>4557.3401527961232</v>
      </c>
      <c r="ATY14" s="126">
        <v>3073.2441852845182</v>
      </c>
      <c r="ATZ14" s="127">
        <v>3706.0388789626154</v>
      </c>
      <c r="AUA14" s="148" t="s">
        <v>2</v>
      </c>
      <c r="AUB14" s="127">
        <v>4557.3401527961232</v>
      </c>
      <c r="AUC14" s="126">
        <v>3073.2441852845182</v>
      </c>
      <c r="AUD14" s="127">
        <v>3706.0388789626154</v>
      </c>
      <c r="AUE14" s="148" t="s">
        <v>2</v>
      </c>
      <c r="AUF14" s="127">
        <v>4557.3401527961232</v>
      </c>
      <c r="AUG14" s="126">
        <v>3073.2441852845182</v>
      </c>
      <c r="AUH14" s="127">
        <v>3706.0388789626154</v>
      </c>
      <c r="AUI14" s="148" t="s">
        <v>2</v>
      </c>
      <c r="AUJ14" s="127">
        <v>4557.3401527961232</v>
      </c>
      <c r="AUK14" s="126">
        <v>3073.2441852845182</v>
      </c>
      <c r="AUL14" s="127">
        <v>3706.0388789626154</v>
      </c>
      <c r="AUM14" s="148" t="s">
        <v>2</v>
      </c>
      <c r="AUN14" s="127">
        <v>4557.3401527961232</v>
      </c>
      <c r="AUO14" s="126">
        <v>3073.2441852845182</v>
      </c>
      <c r="AUP14" s="127">
        <v>3706.0388789626154</v>
      </c>
      <c r="AUQ14" s="148" t="s">
        <v>2</v>
      </c>
      <c r="AUR14" s="127">
        <v>4557.3401527961232</v>
      </c>
      <c r="AUS14" s="126">
        <v>3073.2441852845182</v>
      </c>
      <c r="AUT14" s="127">
        <v>3706.0388789626154</v>
      </c>
      <c r="AUU14" s="148" t="s">
        <v>2</v>
      </c>
      <c r="AUV14" s="127">
        <v>4557.3401527961232</v>
      </c>
      <c r="AUW14" s="126">
        <v>3073.2441852845182</v>
      </c>
      <c r="AUX14" s="127">
        <v>3706.0388789626154</v>
      </c>
      <c r="AUY14" s="148" t="s">
        <v>2</v>
      </c>
      <c r="AUZ14" s="127">
        <v>4557.3401527961232</v>
      </c>
      <c r="AVA14" s="126">
        <v>3073.2441852845182</v>
      </c>
      <c r="AVB14" s="127">
        <v>3706.0388789626154</v>
      </c>
      <c r="AVC14" s="148" t="s">
        <v>2</v>
      </c>
      <c r="AVD14" s="127">
        <v>4557.3401527961232</v>
      </c>
      <c r="AVE14" s="126">
        <v>3073.2441852845182</v>
      </c>
      <c r="AVF14" s="127">
        <v>3706.0388789626154</v>
      </c>
      <c r="AVG14" s="148" t="s">
        <v>2</v>
      </c>
      <c r="AVH14" s="127">
        <v>4557.3401527961232</v>
      </c>
      <c r="AVI14" s="126">
        <v>3073.2441852845182</v>
      </c>
      <c r="AVJ14" s="127">
        <v>3706.0388789626154</v>
      </c>
      <c r="AVK14" s="148" t="s">
        <v>2</v>
      </c>
      <c r="AVL14" s="127">
        <v>4557.3401527961232</v>
      </c>
      <c r="AVM14" s="126">
        <v>3073.2441852845182</v>
      </c>
      <c r="AVN14" s="127">
        <v>3706.0388789626154</v>
      </c>
      <c r="AVO14" s="148" t="s">
        <v>2</v>
      </c>
      <c r="AVP14" s="127">
        <v>4557.3401527961232</v>
      </c>
      <c r="AVQ14" s="126">
        <v>3073.2441852845182</v>
      </c>
      <c r="AVR14" s="127">
        <v>3706.0388789626154</v>
      </c>
      <c r="AVS14" s="148" t="s">
        <v>2</v>
      </c>
      <c r="AVT14" s="127">
        <v>4557.3401527961232</v>
      </c>
      <c r="AVU14" s="126">
        <v>3073.2441852845182</v>
      </c>
      <c r="AVV14" s="127">
        <v>3706.0388789626154</v>
      </c>
      <c r="AVW14" s="148" t="s">
        <v>2</v>
      </c>
      <c r="AVX14" s="127">
        <v>4557.3401527961232</v>
      </c>
      <c r="AVY14" s="126">
        <v>3073.2441852845182</v>
      </c>
      <c r="AVZ14" s="127">
        <v>3706.0388789626154</v>
      </c>
      <c r="AWA14" s="148" t="s">
        <v>2</v>
      </c>
      <c r="AWB14" s="127">
        <v>4557.3401527961232</v>
      </c>
      <c r="AWC14" s="126">
        <v>3073.2441852845182</v>
      </c>
      <c r="AWD14" s="127">
        <v>3706.0388789626154</v>
      </c>
      <c r="AWE14" s="148" t="s">
        <v>2</v>
      </c>
      <c r="AWF14" s="127">
        <v>4557.3401527961232</v>
      </c>
      <c r="AWG14" s="126">
        <v>3073.2441852845182</v>
      </c>
      <c r="AWH14" s="127">
        <v>3706.0388789626154</v>
      </c>
      <c r="AWI14" s="148" t="s">
        <v>2</v>
      </c>
      <c r="AWJ14" s="127">
        <v>4557.3401527961232</v>
      </c>
      <c r="AWK14" s="126">
        <v>3073.2441852845182</v>
      </c>
      <c r="AWL14" s="127">
        <v>3706.0388789626154</v>
      </c>
      <c r="AWM14" s="148" t="s">
        <v>2</v>
      </c>
      <c r="AWN14" s="127">
        <v>4557.3401527961232</v>
      </c>
      <c r="AWO14" s="126">
        <v>3073.2441852845182</v>
      </c>
      <c r="AWP14" s="127">
        <v>3706.0388789626154</v>
      </c>
      <c r="AWQ14" s="148" t="s">
        <v>2</v>
      </c>
      <c r="AWR14" s="127">
        <v>4557.3401527961232</v>
      </c>
      <c r="AWS14" s="126">
        <v>3073.2441852845182</v>
      </c>
      <c r="AWT14" s="127">
        <v>3706.0388789626154</v>
      </c>
      <c r="AWU14" s="148" t="s">
        <v>2</v>
      </c>
      <c r="AWV14" s="127">
        <v>4557.3401527961232</v>
      </c>
      <c r="AWW14" s="126">
        <v>3073.2441852845182</v>
      </c>
      <c r="AWX14" s="127">
        <v>3706.0388789626154</v>
      </c>
      <c r="AWY14" s="148" t="s">
        <v>2</v>
      </c>
      <c r="AWZ14" s="127">
        <v>4557.3401527961232</v>
      </c>
      <c r="AXA14" s="126">
        <v>3073.2441852845182</v>
      </c>
      <c r="AXB14" s="127">
        <v>3706.0388789626154</v>
      </c>
      <c r="AXC14" s="148" t="s">
        <v>2</v>
      </c>
      <c r="AXD14" s="127">
        <v>4557.3401527961232</v>
      </c>
      <c r="AXE14" s="126">
        <v>3073.2441852845182</v>
      </c>
      <c r="AXF14" s="127">
        <v>3706.0388789626154</v>
      </c>
      <c r="AXG14" s="148" t="s">
        <v>2</v>
      </c>
      <c r="AXH14" s="127">
        <v>4557.3401527961232</v>
      </c>
      <c r="AXI14" s="126">
        <v>3073.2441852845182</v>
      </c>
      <c r="AXJ14" s="127">
        <v>3706.0388789626154</v>
      </c>
      <c r="AXK14" s="148" t="s">
        <v>2</v>
      </c>
      <c r="AXL14" s="127">
        <v>4557.3401527961232</v>
      </c>
      <c r="AXM14" s="126">
        <v>3073.2441852845182</v>
      </c>
      <c r="AXN14" s="127">
        <v>3706.0388789626154</v>
      </c>
      <c r="AXO14" s="148" t="s">
        <v>2</v>
      </c>
      <c r="AXP14" s="127">
        <v>4557.3401527961232</v>
      </c>
      <c r="AXQ14" s="126">
        <v>3073.2441852845182</v>
      </c>
      <c r="AXR14" s="127">
        <v>3706.0388789626154</v>
      </c>
      <c r="AXS14" s="148" t="s">
        <v>2</v>
      </c>
      <c r="AXT14" s="127">
        <v>4557.3401527961232</v>
      </c>
      <c r="AXU14" s="126">
        <v>3073.2441852845182</v>
      </c>
      <c r="AXV14" s="127">
        <v>3706.0388789626154</v>
      </c>
      <c r="AXW14" s="148" t="s">
        <v>2</v>
      </c>
      <c r="AXX14" s="127">
        <v>4557.3401527961232</v>
      </c>
      <c r="AXY14" s="126">
        <v>3073.2441852845182</v>
      </c>
      <c r="AXZ14" s="127">
        <v>3706.0388789626154</v>
      </c>
      <c r="AYA14" s="148" t="s">
        <v>2</v>
      </c>
      <c r="AYB14" s="127">
        <v>4557.3401527961232</v>
      </c>
      <c r="AYC14" s="126">
        <v>3073.2441852845182</v>
      </c>
      <c r="AYD14" s="127">
        <v>3706.0388789626154</v>
      </c>
      <c r="AYE14" s="148" t="s">
        <v>2</v>
      </c>
      <c r="AYF14" s="127">
        <v>4557.3401527961232</v>
      </c>
      <c r="AYG14" s="126">
        <v>3073.2441852845182</v>
      </c>
      <c r="AYH14" s="127">
        <v>3706.0388789626154</v>
      </c>
      <c r="AYI14" s="148" t="s">
        <v>2</v>
      </c>
      <c r="AYJ14" s="127">
        <v>4557.3401527961232</v>
      </c>
      <c r="AYK14" s="126">
        <v>3073.2441852845182</v>
      </c>
      <c r="AYL14" s="127">
        <v>3706.0388789626154</v>
      </c>
      <c r="AYM14" s="148" t="s">
        <v>2</v>
      </c>
      <c r="AYN14" s="127">
        <v>4557.3401527961232</v>
      </c>
      <c r="AYO14" s="126">
        <v>3073.2441852845182</v>
      </c>
      <c r="AYP14" s="127">
        <v>3706.0388789626154</v>
      </c>
      <c r="AYQ14" s="148" t="s">
        <v>2</v>
      </c>
      <c r="AYR14" s="127">
        <v>4557.3401527961232</v>
      </c>
      <c r="AYS14" s="126">
        <v>3073.2441852845182</v>
      </c>
      <c r="AYT14" s="127">
        <v>3706.0388789626154</v>
      </c>
      <c r="AYU14" s="148" t="s">
        <v>2</v>
      </c>
      <c r="AYV14" s="127">
        <v>4557.3401527961232</v>
      </c>
      <c r="AYW14" s="126">
        <v>3073.2441852845182</v>
      </c>
      <c r="AYX14" s="127">
        <v>3706.0388789626154</v>
      </c>
      <c r="AYY14" s="148" t="s">
        <v>2</v>
      </c>
      <c r="AYZ14" s="127">
        <v>4557.3401527961232</v>
      </c>
      <c r="AZA14" s="126">
        <v>3073.2441852845182</v>
      </c>
      <c r="AZB14" s="127">
        <v>3706.0388789626154</v>
      </c>
      <c r="AZC14" s="148" t="s">
        <v>2</v>
      </c>
      <c r="AZD14" s="127">
        <v>4557.3401527961232</v>
      </c>
      <c r="AZE14" s="126">
        <v>3073.2441852845182</v>
      </c>
      <c r="AZF14" s="127">
        <v>3706.0388789626154</v>
      </c>
      <c r="AZG14" s="148" t="s">
        <v>2</v>
      </c>
      <c r="AZH14" s="127">
        <v>4557.3401527961232</v>
      </c>
      <c r="AZI14" s="126">
        <v>3073.2441852845182</v>
      </c>
      <c r="AZJ14" s="127">
        <v>3706.0388789626154</v>
      </c>
      <c r="AZK14" s="148" t="s">
        <v>2</v>
      </c>
      <c r="AZL14" s="127">
        <v>4557.3401527961232</v>
      </c>
      <c r="AZM14" s="126">
        <v>3073.2441852845182</v>
      </c>
      <c r="AZN14" s="127">
        <v>3706.0388789626154</v>
      </c>
      <c r="AZO14" s="148" t="s">
        <v>2</v>
      </c>
      <c r="AZP14" s="127">
        <v>4557.3401527961232</v>
      </c>
      <c r="AZQ14" s="126">
        <v>3073.2441852845182</v>
      </c>
      <c r="AZR14" s="127">
        <v>3706.0388789626154</v>
      </c>
      <c r="AZS14" s="148" t="s">
        <v>2</v>
      </c>
      <c r="AZT14" s="127">
        <v>4557.3401527961232</v>
      </c>
      <c r="AZU14" s="126">
        <v>3073.2441852845182</v>
      </c>
      <c r="AZV14" s="127">
        <v>3706.0388789626154</v>
      </c>
      <c r="AZW14" s="148" t="s">
        <v>2</v>
      </c>
      <c r="AZX14" s="127">
        <v>4557.3401527961232</v>
      </c>
      <c r="AZY14" s="126">
        <v>3073.2441852845182</v>
      </c>
      <c r="AZZ14" s="127">
        <v>3706.0388789626154</v>
      </c>
      <c r="BAA14" s="148" t="s">
        <v>2</v>
      </c>
      <c r="BAB14" s="127">
        <v>4557.3401527961232</v>
      </c>
      <c r="BAC14" s="126">
        <v>3073.2441852845182</v>
      </c>
      <c r="BAD14" s="127">
        <v>3706.0388789626154</v>
      </c>
      <c r="BAE14" s="148" t="s">
        <v>2</v>
      </c>
      <c r="BAF14" s="127">
        <v>4557.3401527961232</v>
      </c>
      <c r="BAG14" s="126">
        <v>3073.2441852845182</v>
      </c>
      <c r="BAH14" s="127">
        <v>3706.0388789626154</v>
      </c>
      <c r="BAI14" s="148" t="s">
        <v>2</v>
      </c>
      <c r="BAJ14" s="127">
        <v>4557.3401527961232</v>
      </c>
      <c r="BAK14" s="126">
        <v>3073.2441852845182</v>
      </c>
      <c r="BAL14" s="127">
        <v>3706.0388789626154</v>
      </c>
      <c r="BAM14" s="148" t="s">
        <v>2</v>
      </c>
      <c r="BAN14" s="127">
        <v>4557.3401527961232</v>
      </c>
      <c r="BAO14" s="126">
        <v>3073.2441852845182</v>
      </c>
      <c r="BAP14" s="127">
        <v>3706.0388789626154</v>
      </c>
      <c r="BAQ14" s="148" t="s">
        <v>2</v>
      </c>
      <c r="BAR14" s="127">
        <v>4557.3401527961232</v>
      </c>
      <c r="BAS14" s="126">
        <v>3073.2441852845182</v>
      </c>
      <c r="BAT14" s="127">
        <v>3706.0388789626154</v>
      </c>
      <c r="BAU14" s="148" t="s">
        <v>2</v>
      </c>
      <c r="BAV14" s="127">
        <v>4557.3401527961232</v>
      </c>
      <c r="BAW14" s="126">
        <v>3073.2441852845182</v>
      </c>
      <c r="BAX14" s="127">
        <v>3706.0388789626154</v>
      </c>
      <c r="BAY14" s="148" t="s">
        <v>2</v>
      </c>
      <c r="BAZ14" s="127">
        <v>4557.3401527961232</v>
      </c>
      <c r="BBA14" s="126">
        <v>3073.2441852845182</v>
      </c>
      <c r="BBB14" s="127">
        <v>3706.0388789626154</v>
      </c>
      <c r="BBC14" s="148" t="s">
        <v>2</v>
      </c>
      <c r="BBD14" s="127">
        <v>4557.3401527961232</v>
      </c>
      <c r="BBE14" s="126">
        <v>3073.2441852845182</v>
      </c>
      <c r="BBF14" s="127">
        <v>3706.0388789626154</v>
      </c>
      <c r="BBG14" s="148" t="s">
        <v>2</v>
      </c>
      <c r="BBH14" s="127">
        <v>4557.3401527961232</v>
      </c>
      <c r="BBI14" s="126">
        <v>3073.2441852845182</v>
      </c>
      <c r="BBJ14" s="127">
        <v>3706.0388789626154</v>
      </c>
      <c r="BBK14" s="148" t="s">
        <v>2</v>
      </c>
      <c r="BBL14" s="127">
        <v>4557.3401527961232</v>
      </c>
      <c r="BBM14" s="126">
        <v>3073.2441852845182</v>
      </c>
      <c r="BBN14" s="127">
        <v>3706.0388789626154</v>
      </c>
      <c r="BBO14" s="148" t="s">
        <v>2</v>
      </c>
      <c r="BBP14" s="127">
        <v>4557.3401527961232</v>
      </c>
      <c r="BBQ14" s="126">
        <v>3073.2441852845182</v>
      </c>
      <c r="BBR14" s="127">
        <v>3706.0388789626154</v>
      </c>
      <c r="BBS14" s="148" t="s">
        <v>2</v>
      </c>
      <c r="BBT14" s="127">
        <v>4557.3401527961232</v>
      </c>
      <c r="BBU14" s="126">
        <v>3073.2441852845182</v>
      </c>
      <c r="BBV14" s="127">
        <v>3706.0388789626154</v>
      </c>
      <c r="BBW14" s="148" t="s">
        <v>2</v>
      </c>
      <c r="BBX14" s="127">
        <v>4557.3401527961232</v>
      </c>
      <c r="BBY14" s="126">
        <v>3073.2441852845182</v>
      </c>
      <c r="BBZ14" s="127">
        <v>3706.0388789626154</v>
      </c>
      <c r="BCA14" s="148" t="s">
        <v>2</v>
      </c>
      <c r="BCB14" s="127">
        <v>4557.3401527961232</v>
      </c>
      <c r="BCC14" s="126">
        <v>3073.2441852845182</v>
      </c>
      <c r="BCD14" s="127">
        <v>3706.0388789626154</v>
      </c>
      <c r="BCE14" s="148" t="s">
        <v>2</v>
      </c>
      <c r="BCF14" s="127">
        <v>4557.3401527961232</v>
      </c>
      <c r="BCG14" s="126">
        <v>3073.2441852845182</v>
      </c>
      <c r="BCH14" s="127">
        <v>3706.0388789626154</v>
      </c>
      <c r="BCI14" s="148" t="s">
        <v>2</v>
      </c>
      <c r="BCJ14" s="127">
        <v>4557.3401527961232</v>
      </c>
      <c r="BCK14" s="126">
        <v>3073.2441852845182</v>
      </c>
      <c r="BCL14" s="127">
        <v>3706.0388789626154</v>
      </c>
      <c r="BCM14" s="148" t="s">
        <v>2</v>
      </c>
      <c r="BCN14" s="127">
        <v>4557.3401527961232</v>
      </c>
      <c r="BCO14" s="126">
        <v>3073.2441852845182</v>
      </c>
      <c r="BCP14" s="127">
        <v>3706.0388789626154</v>
      </c>
      <c r="BCQ14" s="148" t="s">
        <v>2</v>
      </c>
      <c r="BCR14" s="127">
        <v>4557.3401527961232</v>
      </c>
      <c r="BCS14" s="126">
        <v>3073.2441852845182</v>
      </c>
      <c r="BCT14" s="127">
        <v>3706.0388789626154</v>
      </c>
      <c r="BCU14" s="148" t="s">
        <v>2</v>
      </c>
      <c r="BCV14" s="127">
        <v>4557.3401527961232</v>
      </c>
      <c r="BCW14" s="126">
        <v>3073.2441852845182</v>
      </c>
      <c r="BCX14" s="127">
        <v>3706.0388789626154</v>
      </c>
      <c r="BCY14" s="148" t="s">
        <v>2</v>
      </c>
      <c r="BCZ14" s="127">
        <v>4557.3401527961232</v>
      </c>
      <c r="BDA14" s="126">
        <v>3073.2441852845182</v>
      </c>
      <c r="BDB14" s="127">
        <v>3706.0388789626154</v>
      </c>
      <c r="BDC14" s="148" t="s">
        <v>2</v>
      </c>
      <c r="BDD14" s="127">
        <v>4557.3401527961232</v>
      </c>
      <c r="BDE14" s="126">
        <v>3073.2441852845182</v>
      </c>
      <c r="BDF14" s="127">
        <v>3706.0388789626154</v>
      </c>
      <c r="BDG14" s="148" t="s">
        <v>2</v>
      </c>
      <c r="BDH14" s="127">
        <v>4557.3401527961232</v>
      </c>
      <c r="BDI14" s="126">
        <v>3073.2441852845182</v>
      </c>
      <c r="BDJ14" s="127">
        <v>3706.0388789626154</v>
      </c>
      <c r="BDK14" s="148" t="s">
        <v>2</v>
      </c>
      <c r="BDL14" s="127">
        <v>4557.3401527961232</v>
      </c>
      <c r="BDM14" s="126">
        <v>3073.2441852845182</v>
      </c>
      <c r="BDN14" s="127">
        <v>3706.0388789626154</v>
      </c>
      <c r="BDO14" s="148" t="s">
        <v>2</v>
      </c>
      <c r="BDP14" s="127">
        <v>4557.3401527961232</v>
      </c>
      <c r="BDQ14" s="126">
        <v>3073.2441852845182</v>
      </c>
      <c r="BDR14" s="127">
        <v>3706.0388789626154</v>
      </c>
      <c r="BDS14" s="148" t="s">
        <v>2</v>
      </c>
      <c r="BDT14" s="127">
        <v>4557.3401527961232</v>
      </c>
      <c r="BDU14" s="126">
        <v>3073.2441852845182</v>
      </c>
      <c r="BDV14" s="127">
        <v>3706.0388789626154</v>
      </c>
      <c r="BDW14" s="148" t="s">
        <v>2</v>
      </c>
      <c r="BDX14" s="127">
        <v>4557.3401527961232</v>
      </c>
      <c r="BDY14" s="126">
        <v>3073.2441852845182</v>
      </c>
      <c r="BDZ14" s="127">
        <v>3706.0388789626154</v>
      </c>
      <c r="BEA14" s="148" t="s">
        <v>2</v>
      </c>
      <c r="BEB14" s="127">
        <v>4557.3401527961232</v>
      </c>
      <c r="BEC14" s="126">
        <v>3073.2441852845182</v>
      </c>
      <c r="BED14" s="127">
        <v>3706.0388789626154</v>
      </c>
      <c r="BEE14" s="148" t="s">
        <v>2</v>
      </c>
      <c r="BEF14" s="127">
        <v>4557.3401527961232</v>
      </c>
      <c r="BEG14" s="126">
        <v>3073.2441852845182</v>
      </c>
      <c r="BEH14" s="127">
        <v>3706.0388789626154</v>
      </c>
      <c r="BEI14" s="148" t="s">
        <v>2</v>
      </c>
      <c r="BEJ14" s="127">
        <v>4557.3401527961232</v>
      </c>
      <c r="BEK14" s="126">
        <v>3073.2441852845182</v>
      </c>
      <c r="BEL14" s="127">
        <v>3706.0388789626154</v>
      </c>
      <c r="BEM14" s="148" t="s">
        <v>2</v>
      </c>
      <c r="BEN14" s="127">
        <v>4557.3401527961232</v>
      </c>
      <c r="BEO14" s="126">
        <v>3073.2441852845182</v>
      </c>
      <c r="BEP14" s="127">
        <v>3706.0388789626154</v>
      </c>
      <c r="BEQ14" s="148" t="s">
        <v>2</v>
      </c>
      <c r="BER14" s="127">
        <v>4557.3401527961232</v>
      </c>
      <c r="BES14" s="126">
        <v>3073.2441852845182</v>
      </c>
      <c r="BET14" s="127">
        <v>3706.0388789626154</v>
      </c>
      <c r="BEU14" s="148" t="s">
        <v>2</v>
      </c>
      <c r="BEV14" s="127">
        <v>4557.3401527961232</v>
      </c>
      <c r="BEW14" s="126">
        <v>3073.2441852845182</v>
      </c>
      <c r="BEX14" s="127">
        <v>3706.0388789626154</v>
      </c>
      <c r="BEY14" s="148" t="s">
        <v>2</v>
      </c>
      <c r="BEZ14" s="127">
        <v>4557.3401527961232</v>
      </c>
      <c r="BFA14" s="126">
        <v>3073.2441852845182</v>
      </c>
      <c r="BFB14" s="127">
        <v>3706.0388789626154</v>
      </c>
      <c r="BFC14" s="148" t="s">
        <v>2</v>
      </c>
      <c r="BFD14" s="127">
        <v>4557.3401527961232</v>
      </c>
      <c r="BFE14" s="126">
        <v>3073.2441852845182</v>
      </c>
      <c r="BFF14" s="127">
        <v>3706.0388789626154</v>
      </c>
      <c r="BFG14" s="148" t="s">
        <v>2</v>
      </c>
      <c r="BFH14" s="127">
        <v>4557.3401527961232</v>
      </c>
      <c r="BFI14" s="126">
        <v>3073.2441852845182</v>
      </c>
      <c r="BFJ14" s="127">
        <v>3706.0388789626154</v>
      </c>
      <c r="BFK14" s="148" t="s">
        <v>2</v>
      </c>
      <c r="BFL14" s="127">
        <v>4557.3401527961232</v>
      </c>
      <c r="BFM14" s="126">
        <v>3073.2441852845182</v>
      </c>
      <c r="BFN14" s="127">
        <v>3706.0388789626154</v>
      </c>
      <c r="BFO14" s="148" t="s">
        <v>2</v>
      </c>
      <c r="BFP14" s="127">
        <v>4557.3401527961232</v>
      </c>
      <c r="BFQ14" s="126">
        <v>3073.2441852845182</v>
      </c>
      <c r="BFR14" s="127">
        <v>3706.0388789626154</v>
      </c>
      <c r="BFS14" s="148" t="s">
        <v>2</v>
      </c>
      <c r="BFT14" s="127">
        <v>4557.3401527961232</v>
      </c>
      <c r="BFU14" s="126">
        <v>3073.2441852845182</v>
      </c>
      <c r="BFV14" s="127">
        <v>3706.0388789626154</v>
      </c>
      <c r="BFW14" s="148" t="s">
        <v>2</v>
      </c>
      <c r="BFX14" s="127">
        <v>4557.3401527961232</v>
      </c>
      <c r="BFY14" s="126">
        <v>3073.2441852845182</v>
      </c>
      <c r="BFZ14" s="127">
        <v>3706.0388789626154</v>
      </c>
      <c r="BGA14" s="148" t="s">
        <v>2</v>
      </c>
      <c r="BGB14" s="127">
        <v>4557.3401527961232</v>
      </c>
      <c r="BGC14" s="126">
        <v>3073.2441852845182</v>
      </c>
      <c r="BGD14" s="127">
        <v>3706.0388789626154</v>
      </c>
      <c r="BGE14" s="148" t="s">
        <v>2</v>
      </c>
      <c r="BGF14" s="127">
        <v>4557.3401527961232</v>
      </c>
      <c r="BGG14" s="126">
        <v>3073.2441852845182</v>
      </c>
      <c r="BGH14" s="127">
        <v>3706.0388789626154</v>
      </c>
      <c r="BGI14" s="148" t="s">
        <v>2</v>
      </c>
      <c r="BGJ14" s="127">
        <v>4557.3401527961232</v>
      </c>
      <c r="BGK14" s="126">
        <v>3073.2441852845182</v>
      </c>
      <c r="BGL14" s="127">
        <v>3706.0388789626154</v>
      </c>
      <c r="BGM14" s="148" t="s">
        <v>2</v>
      </c>
      <c r="BGN14" s="127">
        <v>4557.3401527961232</v>
      </c>
      <c r="BGO14" s="126">
        <v>3073.2441852845182</v>
      </c>
      <c r="BGP14" s="127">
        <v>3706.0388789626154</v>
      </c>
      <c r="BGQ14" s="148" t="s">
        <v>2</v>
      </c>
      <c r="BGR14" s="127">
        <v>4557.3401527961232</v>
      </c>
      <c r="BGS14" s="126">
        <v>3073.2441852845182</v>
      </c>
      <c r="BGT14" s="127">
        <v>3706.0388789626154</v>
      </c>
      <c r="BGU14" s="148" t="s">
        <v>2</v>
      </c>
      <c r="BGV14" s="127">
        <v>4557.3401527961232</v>
      </c>
      <c r="BGW14" s="126">
        <v>3073.2441852845182</v>
      </c>
      <c r="BGX14" s="127">
        <v>3706.0388789626154</v>
      </c>
      <c r="BGY14" s="148" t="s">
        <v>2</v>
      </c>
      <c r="BGZ14" s="127">
        <v>4557.3401527961232</v>
      </c>
      <c r="BHA14" s="126">
        <v>3073.2441852845182</v>
      </c>
      <c r="BHB14" s="127">
        <v>3706.0388789626154</v>
      </c>
      <c r="BHC14" s="148" t="s">
        <v>2</v>
      </c>
      <c r="BHD14" s="127">
        <v>4557.3401527961232</v>
      </c>
      <c r="BHE14" s="126">
        <v>3073.2441852845182</v>
      </c>
      <c r="BHF14" s="127">
        <v>3706.0388789626154</v>
      </c>
      <c r="BHG14" s="148" t="s">
        <v>2</v>
      </c>
      <c r="BHH14" s="127">
        <v>4557.3401527961232</v>
      </c>
      <c r="BHI14" s="126">
        <v>3073.2441852845182</v>
      </c>
      <c r="BHJ14" s="127">
        <v>3706.0388789626154</v>
      </c>
      <c r="BHK14" s="148" t="s">
        <v>2</v>
      </c>
      <c r="BHL14" s="127">
        <v>4557.3401527961232</v>
      </c>
      <c r="BHM14" s="126">
        <v>3073.2441852845182</v>
      </c>
      <c r="BHN14" s="127">
        <v>3706.0388789626154</v>
      </c>
      <c r="BHO14" s="148" t="s">
        <v>2</v>
      </c>
      <c r="BHP14" s="127">
        <v>4557.3401527961232</v>
      </c>
      <c r="BHQ14" s="126">
        <v>3073.2441852845182</v>
      </c>
      <c r="BHR14" s="127">
        <v>3706.0388789626154</v>
      </c>
      <c r="BHS14" s="148" t="s">
        <v>2</v>
      </c>
      <c r="BHT14" s="127">
        <v>4557.3401527961232</v>
      </c>
      <c r="BHU14" s="126">
        <v>3073.2441852845182</v>
      </c>
      <c r="BHV14" s="127">
        <v>3706.0388789626154</v>
      </c>
      <c r="BHW14" s="148" t="s">
        <v>2</v>
      </c>
      <c r="BHX14" s="127">
        <v>4557.3401527961232</v>
      </c>
      <c r="BHY14" s="126">
        <v>3073.2441852845182</v>
      </c>
      <c r="BHZ14" s="127">
        <v>3706.0388789626154</v>
      </c>
      <c r="BIA14" s="148" t="s">
        <v>2</v>
      </c>
      <c r="BIB14" s="127">
        <v>4557.3401527961232</v>
      </c>
      <c r="BIC14" s="126">
        <v>3073.2441852845182</v>
      </c>
      <c r="BID14" s="127">
        <v>3706.0388789626154</v>
      </c>
      <c r="BIE14" s="148" t="s">
        <v>2</v>
      </c>
      <c r="BIF14" s="127">
        <v>4557.3401527961232</v>
      </c>
      <c r="BIG14" s="126">
        <v>3073.2441852845182</v>
      </c>
      <c r="BIH14" s="127">
        <v>3706.0388789626154</v>
      </c>
      <c r="BII14" s="148" t="s">
        <v>2</v>
      </c>
      <c r="BIJ14" s="127">
        <v>4557.3401527961232</v>
      </c>
      <c r="BIK14" s="126">
        <v>3073.2441852845182</v>
      </c>
      <c r="BIL14" s="127">
        <v>3706.0388789626154</v>
      </c>
      <c r="BIM14" s="148" t="s">
        <v>2</v>
      </c>
      <c r="BIN14" s="127">
        <v>4557.3401527961232</v>
      </c>
      <c r="BIO14" s="126">
        <v>3073.2441852845182</v>
      </c>
      <c r="BIP14" s="127">
        <v>3706.0388789626154</v>
      </c>
      <c r="BIQ14" s="148" t="s">
        <v>2</v>
      </c>
      <c r="BIR14" s="127">
        <v>4557.3401527961232</v>
      </c>
      <c r="BIS14" s="126">
        <v>3073.2441852845182</v>
      </c>
      <c r="BIT14" s="127">
        <v>3706.0388789626154</v>
      </c>
      <c r="BIU14" s="148" t="s">
        <v>2</v>
      </c>
      <c r="BIV14" s="127">
        <v>4557.3401527961232</v>
      </c>
      <c r="BIW14" s="126">
        <v>3073.2441852845182</v>
      </c>
      <c r="BIX14" s="127">
        <v>3706.0388789626154</v>
      </c>
      <c r="BIY14" s="148" t="s">
        <v>2</v>
      </c>
      <c r="BIZ14" s="127">
        <v>4557.3401527961232</v>
      </c>
      <c r="BJA14" s="126">
        <v>3073.2441852845182</v>
      </c>
      <c r="BJB14" s="127">
        <v>3706.0388789626154</v>
      </c>
      <c r="BJC14" s="148" t="s">
        <v>2</v>
      </c>
      <c r="BJD14" s="127">
        <v>4557.3401527961232</v>
      </c>
      <c r="BJE14" s="126">
        <v>3073.2441852845182</v>
      </c>
      <c r="BJF14" s="127">
        <v>3706.0388789626154</v>
      </c>
      <c r="BJG14" s="148" t="s">
        <v>2</v>
      </c>
      <c r="BJH14" s="127">
        <v>4557.3401527961232</v>
      </c>
      <c r="BJI14" s="126">
        <v>3073.2441852845182</v>
      </c>
      <c r="BJJ14" s="127">
        <v>3706.0388789626154</v>
      </c>
      <c r="BJK14" s="148" t="s">
        <v>2</v>
      </c>
      <c r="BJL14" s="127">
        <v>4557.3401527961232</v>
      </c>
      <c r="BJM14" s="126">
        <v>3073.2441852845182</v>
      </c>
      <c r="BJN14" s="127">
        <v>3706.0388789626154</v>
      </c>
      <c r="BJO14" s="148" t="s">
        <v>2</v>
      </c>
      <c r="BJP14" s="127">
        <v>4557.3401527961232</v>
      </c>
      <c r="BJQ14" s="126">
        <v>3073.2441852845182</v>
      </c>
      <c r="BJR14" s="127">
        <v>3706.0388789626154</v>
      </c>
      <c r="BJS14" s="148" t="s">
        <v>2</v>
      </c>
      <c r="BJT14" s="127">
        <v>4557.3401527961232</v>
      </c>
      <c r="BJU14" s="126">
        <v>3073.2441852845182</v>
      </c>
      <c r="BJV14" s="127">
        <v>3706.0388789626154</v>
      </c>
      <c r="BJW14" s="148" t="s">
        <v>2</v>
      </c>
      <c r="BJX14" s="127">
        <v>4557.3401527961232</v>
      </c>
      <c r="BJY14" s="126">
        <v>3073.2441852845182</v>
      </c>
      <c r="BJZ14" s="127">
        <v>3706.0388789626154</v>
      </c>
      <c r="BKA14" s="148" t="s">
        <v>2</v>
      </c>
      <c r="BKB14" s="127">
        <v>4557.3401527961232</v>
      </c>
      <c r="BKC14" s="126">
        <v>3073.2441852845182</v>
      </c>
      <c r="BKD14" s="127">
        <v>3706.0388789626154</v>
      </c>
      <c r="BKE14" s="148" t="s">
        <v>2</v>
      </c>
      <c r="BKF14" s="127">
        <v>4557.3401527961232</v>
      </c>
      <c r="BKG14" s="126">
        <v>3073.2441852845182</v>
      </c>
      <c r="BKH14" s="127">
        <v>3706.0388789626154</v>
      </c>
      <c r="BKI14" s="148" t="s">
        <v>2</v>
      </c>
      <c r="BKJ14" s="127">
        <v>4557.3401527961232</v>
      </c>
      <c r="BKK14" s="126">
        <v>3073.2441852845182</v>
      </c>
      <c r="BKL14" s="127">
        <v>3706.0388789626154</v>
      </c>
      <c r="BKM14" s="148" t="s">
        <v>2</v>
      </c>
      <c r="BKN14" s="127">
        <v>4557.3401527961232</v>
      </c>
      <c r="BKO14" s="126">
        <v>3073.2441852845182</v>
      </c>
      <c r="BKP14" s="127">
        <v>3706.0388789626154</v>
      </c>
      <c r="BKQ14" s="148" t="s">
        <v>2</v>
      </c>
      <c r="BKR14" s="127">
        <v>4557.3401527961232</v>
      </c>
      <c r="BKS14" s="126">
        <v>3073.2441852845182</v>
      </c>
      <c r="BKT14" s="127">
        <v>3706.0388789626154</v>
      </c>
      <c r="BKU14" s="148" t="s">
        <v>2</v>
      </c>
      <c r="BKV14" s="127">
        <v>4557.3401527961232</v>
      </c>
      <c r="BKW14" s="126">
        <v>3073.2441852845182</v>
      </c>
      <c r="BKX14" s="127">
        <v>3706.0388789626154</v>
      </c>
      <c r="BKY14" s="148" t="s">
        <v>2</v>
      </c>
      <c r="BKZ14" s="127">
        <v>4557.3401527961232</v>
      </c>
      <c r="BLA14" s="126">
        <v>3073.2441852845182</v>
      </c>
      <c r="BLB14" s="127">
        <v>3706.0388789626154</v>
      </c>
      <c r="BLC14" s="148" t="s">
        <v>2</v>
      </c>
      <c r="BLD14" s="127">
        <v>4557.3401527961232</v>
      </c>
      <c r="BLE14" s="126">
        <v>3073.2441852845182</v>
      </c>
      <c r="BLF14" s="127">
        <v>3706.0388789626154</v>
      </c>
      <c r="BLG14" s="148" t="s">
        <v>2</v>
      </c>
      <c r="BLH14" s="127">
        <v>4557.3401527961232</v>
      </c>
      <c r="BLI14" s="126">
        <v>3073.2441852845182</v>
      </c>
      <c r="BLJ14" s="127">
        <v>3706.0388789626154</v>
      </c>
      <c r="BLK14" s="148" t="s">
        <v>2</v>
      </c>
      <c r="BLL14" s="127">
        <v>4557.3401527961232</v>
      </c>
      <c r="BLM14" s="126">
        <v>3073.2441852845182</v>
      </c>
      <c r="BLN14" s="127">
        <v>3706.0388789626154</v>
      </c>
      <c r="BLO14" s="148" t="s">
        <v>2</v>
      </c>
      <c r="BLP14" s="127">
        <v>4557.3401527961232</v>
      </c>
      <c r="BLQ14" s="126">
        <v>3073.2441852845182</v>
      </c>
      <c r="BLR14" s="127">
        <v>3706.0388789626154</v>
      </c>
      <c r="BLS14" s="148" t="s">
        <v>2</v>
      </c>
      <c r="BLT14" s="127">
        <v>4557.3401527961232</v>
      </c>
      <c r="BLU14" s="126">
        <v>3073.2441852845182</v>
      </c>
      <c r="BLV14" s="127">
        <v>3706.0388789626154</v>
      </c>
      <c r="BLW14" s="148" t="s">
        <v>2</v>
      </c>
      <c r="BLX14" s="127">
        <v>4557.3401527961232</v>
      </c>
      <c r="BLY14" s="126">
        <v>3073.2441852845182</v>
      </c>
      <c r="BLZ14" s="127">
        <v>3706.0388789626154</v>
      </c>
      <c r="BMA14" s="148" t="s">
        <v>2</v>
      </c>
      <c r="BMB14" s="127">
        <v>4557.3401527961232</v>
      </c>
      <c r="BMC14" s="126">
        <v>3073.2441852845182</v>
      </c>
      <c r="BMD14" s="127">
        <v>3706.0388789626154</v>
      </c>
      <c r="BME14" s="148" t="s">
        <v>2</v>
      </c>
      <c r="BMF14" s="127">
        <v>4557.3401527961232</v>
      </c>
      <c r="BMG14" s="126">
        <v>3073.2441852845182</v>
      </c>
      <c r="BMH14" s="127">
        <v>3706.0388789626154</v>
      </c>
      <c r="BMI14" s="148" t="s">
        <v>2</v>
      </c>
      <c r="BMJ14" s="127">
        <v>4557.3401527961232</v>
      </c>
      <c r="BMK14" s="126">
        <v>3073.2441852845182</v>
      </c>
      <c r="BML14" s="127">
        <v>3706.0388789626154</v>
      </c>
      <c r="BMM14" s="148" t="s">
        <v>2</v>
      </c>
      <c r="BMN14" s="127">
        <v>4557.3401527961232</v>
      </c>
      <c r="BMO14" s="126">
        <v>3073.2441852845182</v>
      </c>
      <c r="BMP14" s="127">
        <v>3706.0388789626154</v>
      </c>
      <c r="BMQ14" s="148" t="s">
        <v>2</v>
      </c>
      <c r="BMR14" s="127">
        <v>4557.3401527961232</v>
      </c>
      <c r="BMS14" s="126">
        <v>3073.2441852845182</v>
      </c>
      <c r="BMT14" s="127">
        <v>3706.0388789626154</v>
      </c>
      <c r="BMU14" s="148" t="s">
        <v>2</v>
      </c>
      <c r="BMV14" s="127">
        <v>4557.3401527961232</v>
      </c>
      <c r="BMW14" s="126">
        <v>3073.2441852845182</v>
      </c>
      <c r="BMX14" s="127">
        <v>3706.0388789626154</v>
      </c>
      <c r="BMY14" s="148" t="s">
        <v>2</v>
      </c>
      <c r="BMZ14" s="127">
        <v>4557.3401527961232</v>
      </c>
      <c r="BNA14" s="126">
        <v>3073.2441852845182</v>
      </c>
      <c r="BNB14" s="127">
        <v>3706.0388789626154</v>
      </c>
      <c r="BNC14" s="148" t="s">
        <v>2</v>
      </c>
      <c r="BND14" s="127">
        <v>4557.3401527961232</v>
      </c>
      <c r="BNE14" s="126">
        <v>3073.2441852845182</v>
      </c>
      <c r="BNF14" s="127">
        <v>3706.0388789626154</v>
      </c>
      <c r="BNG14" s="148" t="s">
        <v>2</v>
      </c>
      <c r="BNH14" s="127">
        <v>4557.3401527961232</v>
      </c>
      <c r="BNI14" s="126">
        <v>3073.2441852845182</v>
      </c>
      <c r="BNJ14" s="127">
        <v>3706.0388789626154</v>
      </c>
      <c r="BNK14" s="148" t="s">
        <v>2</v>
      </c>
      <c r="BNL14" s="127">
        <v>4557.3401527961232</v>
      </c>
      <c r="BNM14" s="126">
        <v>3073.2441852845182</v>
      </c>
      <c r="BNN14" s="127">
        <v>3706.0388789626154</v>
      </c>
      <c r="BNO14" s="148" t="s">
        <v>2</v>
      </c>
      <c r="BNP14" s="127">
        <v>4557.3401527961232</v>
      </c>
      <c r="BNQ14" s="126">
        <v>3073.2441852845182</v>
      </c>
      <c r="BNR14" s="127">
        <v>3706.0388789626154</v>
      </c>
      <c r="BNS14" s="148" t="s">
        <v>2</v>
      </c>
      <c r="BNT14" s="127">
        <v>4557.3401527961232</v>
      </c>
      <c r="BNU14" s="126">
        <v>3073.2441852845182</v>
      </c>
      <c r="BNV14" s="127">
        <v>3706.0388789626154</v>
      </c>
      <c r="BNW14" s="148" t="s">
        <v>2</v>
      </c>
      <c r="BNX14" s="127">
        <v>4557.3401527961232</v>
      </c>
      <c r="BNY14" s="126">
        <v>3073.2441852845182</v>
      </c>
      <c r="BNZ14" s="127">
        <v>3706.0388789626154</v>
      </c>
      <c r="BOA14" s="148" t="s">
        <v>2</v>
      </c>
      <c r="BOB14" s="127">
        <v>4557.3401527961232</v>
      </c>
      <c r="BOC14" s="126">
        <v>3073.2441852845182</v>
      </c>
      <c r="BOD14" s="127">
        <v>3706.0388789626154</v>
      </c>
      <c r="BOE14" s="148" t="s">
        <v>2</v>
      </c>
      <c r="BOF14" s="127">
        <v>4557.3401527961232</v>
      </c>
      <c r="BOG14" s="126">
        <v>3073.2441852845182</v>
      </c>
      <c r="BOH14" s="127">
        <v>3706.0388789626154</v>
      </c>
      <c r="BOI14" s="148" t="s">
        <v>2</v>
      </c>
      <c r="BOJ14" s="127">
        <v>4557.3401527961232</v>
      </c>
      <c r="BOK14" s="126">
        <v>3073.2441852845182</v>
      </c>
      <c r="BOL14" s="127">
        <v>3706.0388789626154</v>
      </c>
      <c r="BOM14" s="148" t="s">
        <v>2</v>
      </c>
      <c r="BON14" s="127">
        <v>4557.3401527961232</v>
      </c>
      <c r="BOO14" s="126">
        <v>3073.2441852845182</v>
      </c>
      <c r="BOP14" s="127">
        <v>3706.0388789626154</v>
      </c>
      <c r="BOQ14" s="148" t="s">
        <v>2</v>
      </c>
      <c r="BOR14" s="127">
        <v>4557.3401527961232</v>
      </c>
      <c r="BOS14" s="126">
        <v>3073.2441852845182</v>
      </c>
      <c r="BOT14" s="127">
        <v>3706.0388789626154</v>
      </c>
      <c r="BOU14" s="148" t="s">
        <v>2</v>
      </c>
      <c r="BOV14" s="127">
        <v>4557.3401527961232</v>
      </c>
      <c r="BOW14" s="126">
        <v>3073.2441852845182</v>
      </c>
      <c r="BOX14" s="127">
        <v>3706.0388789626154</v>
      </c>
      <c r="BOY14" s="148" t="s">
        <v>2</v>
      </c>
      <c r="BOZ14" s="127">
        <v>4557.3401527961232</v>
      </c>
      <c r="BPA14" s="126">
        <v>3073.2441852845182</v>
      </c>
      <c r="BPB14" s="127">
        <v>3706.0388789626154</v>
      </c>
      <c r="BPC14" s="148" t="s">
        <v>2</v>
      </c>
      <c r="BPD14" s="127">
        <v>4557.3401527961232</v>
      </c>
      <c r="BPE14" s="126">
        <v>3073.2441852845182</v>
      </c>
      <c r="BPF14" s="127">
        <v>3706.0388789626154</v>
      </c>
      <c r="BPG14" s="148" t="s">
        <v>2</v>
      </c>
      <c r="BPH14" s="127">
        <v>4557.3401527961232</v>
      </c>
      <c r="BPI14" s="126">
        <v>3073.2441852845182</v>
      </c>
      <c r="BPJ14" s="127">
        <v>3706.0388789626154</v>
      </c>
      <c r="BPK14" s="148" t="s">
        <v>2</v>
      </c>
      <c r="BPL14" s="127">
        <v>4557.3401527961232</v>
      </c>
      <c r="BPM14" s="126">
        <v>3073.2441852845182</v>
      </c>
      <c r="BPN14" s="127">
        <v>3706.0388789626154</v>
      </c>
      <c r="BPO14" s="148" t="s">
        <v>2</v>
      </c>
      <c r="BPP14" s="127">
        <v>4557.3401527961232</v>
      </c>
      <c r="BPQ14" s="126">
        <v>3073.2441852845182</v>
      </c>
      <c r="BPR14" s="127">
        <v>3706.0388789626154</v>
      </c>
      <c r="BPS14" s="148" t="s">
        <v>2</v>
      </c>
      <c r="BPT14" s="127">
        <v>4557.3401527961232</v>
      </c>
      <c r="BPU14" s="126">
        <v>3073.2441852845182</v>
      </c>
      <c r="BPV14" s="127">
        <v>3706.0388789626154</v>
      </c>
      <c r="BPW14" s="148" t="s">
        <v>2</v>
      </c>
      <c r="BPX14" s="127">
        <v>4557.3401527961232</v>
      </c>
      <c r="BPY14" s="126">
        <v>3073.2441852845182</v>
      </c>
      <c r="BPZ14" s="127">
        <v>3706.0388789626154</v>
      </c>
      <c r="BQA14" s="148" t="s">
        <v>2</v>
      </c>
      <c r="BQB14" s="127">
        <v>4557.3401527961232</v>
      </c>
      <c r="BQC14" s="126">
        <v>3073.2441852845182</v>
      </c>
      <c r="BQD14" s="127">
        <v>3706.0388789626154</v>
      </c>
      <c r="BQE14" s="148" t="s">
        <v>2</v>
      </c>
      <c r="BQF14" s="127">
        <v>4557.3401527961232</v>
      </c>
      <c r="BQG14" s="126">
        <v>3073.2441852845182</v>
      </c>
      <c r="BQH14" s="127">
        <v>3706.0388789626154</v>
      </c>
      <c r="BQI14" s="148" t="s">
        <v>2</v>
      </c>
      <c r="BQJ14" s="127">
        <v>4557.3401527961232</v>
      </c>
      <c r="BQK14" s="126">
        <v>3073.2441852845182</v>
      </c>
      <c r="BQL14" s="127">
        <v>3706.0388789626154</v>
      </c>
      <c r="BQM14" s="148" t="s">
        <v>2</v>
      </c>
      <c r="BQN14" s="127">
        <v>4557.3401527961232</v>
      </c>
      <c r="BQO14" s="126">
        <v>3073.2441852845182</v>
      </c>
      <c r="BQP14" s="127">
        <v>3706.0388789626154</v>
      </c>
      <c r="BQQ14" s="148" t="s">
        <v>2</v>
      </c>
      <c r="BQR14" s="127">
        <v>4557.3401527961232</v>
      </c>
      <c r="BQS14" s="126">
        <v>3073.2441852845182</v>
      </c>
      <c r="BQT14" s="127">
        <v>3706.0388789626154</v>
      </c>
      <c r="BQU14" s="148" t="s">
        <v>2</v>
      </c>
      <c r="BQV14" s="127">
        <v>4557.3401527961232</v>
      </c>
      <c r="BQW14" s="126">
        <v>3073.2441852845182</v>
      </c>
      <c r="BQX14" s="127">
        <v>3706.0388789626154</v>
      </c>
      <c r="BQY14" s="148" t="s">
        <v>2</v>
      </c>
      <c r="BQZ14" s="127">
        <v>4557.3401527961232</v>
      </c>
      <c r="BRA14" s="126">
        <v>3073.2441852845182</v>
      </c>
      <c r="BRB14" s="127">
        <v>3706.0388789626154</v>
      </c>
      <c r="BRC14" s="148" t="s">
        <v>2</v>
      </c>
      <c r="BRD14" s="127">
        <v>4557.3401527961232</v>
      </c>
      <c r="BRE14" s="126">
        <v>3073.2441852845182</v>
      </c>
      <c r="BRF14" s="127">
        <v>3706.0388789626154</v>
      </c>
      <c r="BRG14" s="148" t="s">
        <v>2</v>
      </c>
      <c r="BRH14" s="127">
        <v>4557.3401527961232</v>
      </c>
      <c r="BRI14" s="126">
        <v>3073.2441852845182</v>
      </c>
      <c r="BRJ14" s="127">
        <v>3706.0388789626154</v>
      </c>
      <c r="BRK14" s="148" t="s">
        <v>2</v>
      </c>
      <c r="BRL14" s="127">
        <v>4557.3401527961232</v>
      </c>
      <c r="BRM14" s="126">
        <v>3073.2441852845182</v>
      </c>
      <c r="BRN14" s="127">
        <v>3706.0388789626154</v>
      </c>
      <c r="BRO14" s="148" t="s">
        <v>2</v>
      </c>
      <c r="BRP14" s="127">
        <v>4557.3401527961232</v>
      </c>
      <c r="BRQ14" s="126">
        <v>3073.2441852845182</v>
      </c>
      <c r="BRR14" s="127">
        <v>3706.0388789626154</v>
      </c>
      <c r="BRS14" s="148" t="s">
        <v>2</v>
      </c>
      <c r="BRT14" s="127">
        <v>4557.3401527961232</v>
      </c>
      <c r="BRU14" s="126">
        <v>3073.2441852845182</v>
      </c>
      <c r="BRV14" s="127">
        <v>3706.0388789626154</v>
      </c>
      <c r="BRW14" s="148" t="s">
        <v>2</v>
      </c>
      <c r="BRX14" s="127">
        <v>4557.3401527961232</v>
      </c>
      <c r="BRY14" s="126">
        <v>3073.2441852845182</v>
      </c>
      <c r="BRZ14" s="127">
        <v>3706.0388789626154</v>
      </c>
      <c r="BSA14" s="148" t="s">
        <v>2</v>
      </c>
      <c r="BSB14" s="127">
        <v>4557.3401527961232</v>
      </c>
      <c r="BSC14" s="126">
        <v>3073.2441852845182</v>
      </c>
      <c r="BSD14" s="127">
        <v>3706.0388789626154</v>
      </c>
      <c r="BSE14" s="148" t="s">
        <v>2</v>
      </c>
      <c r="BSF14" s="127">
        <v>4557.3401527961232</v>
      </c>
      <c r="BSG14" s="126">
        <v>3073.2441852845182</v>
      </c>
      <c r="BSH14" s="127">
        <v>3706.0388789626154</v>
      </c>
      <c r="BSI14" s="148" t="s">
        <v>2</v>
      </c>
      <c r="BSJ14" s="127">
        <v>4557.3401527961232</v>
      </c>
      <c r="BSK14" s="126">
        <v>3073.2441852845182</v>
      </c>
      <c r="BSL14" s="127">
        <v>3706.0388789626154</v>
      </c>
      <c r="BSM14" s="148" t="s">
        <v>2</v>
      </c>
      <c r="BSN14" s="127">
        <v>4557.3401527961232</v>
      </c>
      <c r="BSO14" s="126">
        <v>3073.2441852845182</v>
      </c>
      <c r="BSP14" s="127">
        <v>3706.0388789626154</v>
      </c>
      <c r="BSQ14" s="148" t="s">
        <v>2</v>
      </c>
      <c r="BSR14" s="127">
        <v>4557.3401527961232</v>
      </c>
      <c r="BSS14" s="126">
        <v>3073.2441852845182</v>
      </c>
      <c r="BST14" s="127">
        <v>3706.0388789626154</v>
      </c>
      <c r="BSU14" s="148" t="s">
        <v>2</v>
      </c>
      <c r="BSV14" s="127">
        <v>4557.3401527961232</v>
      </c>
      <c r="BSW14" s="126">
        <v>3073.2441852845182</v>
      </c>
      <c r="BSX14" s="127">
        <v>3706.0388789626154</v>
      </c>
      <c r="BSY14" s="148" t="s">
        <v>2</v>
      </c>
      <c r="BSZ14" s="127">
        <v>4557.3401527961232</v>
      </c>
      <c r="BTA14" s="126">
        <v>3073.2441852845182</v>
      </c>
      <c r="BTB14" s="127">
        <v>3706.0388789626154</v>
      </c>
      <c r="BTC14" s="148" t="s">
        <v>2</v>
      </c>
      <c r="BTD14" s="127">
        <v>4557.3401527961232</v>
      </c>
      <c r="BTE14" s="126">
        <v>3073.2441852845182</v>
      </c>
      <c r="BTF14" s="127">
        <v>3706.0388789626154</v>
      </c>
      <c r="BTG14" s="148" t="s">
        <v>2</v>
      </c>
      <c r="BTH14" s="127">
        <v>4557.3401527961232</v>
      </c>
      <c r="BTI14" s="126">
        <v>3073.2441852845182</v>
      </c>
      <c r="BTJ14" s="127">
        <v>3706.0388789626154</v>
      </c>
      <c r="BTK14" s="148" t="s">
        <v>2</v>
      </c>
      <c r="BTL14" s="127">
        <v>4557.3401527961232</v>
      </c>
      <c r="BTM14" s="126">
        <v>3073.2441852845182</v>
      </c>
      <c r="BTN14" s="127">
        <v>3706.0388789626154</v>
      </c>
      <c r="BTO14" s="148" t="s">
        <v>2</v>
      </c>
      <c r="BTP14" s="127">
        <v>4557.3401527961232</v>
      </c>
      <c r="BTQ14" s="126">
        <v>3073.2441852845182</v>
      </c>
      <c r="BTR14" s="127">
        <v>3706.0388789626154</v>
      </c>
      <c r="BTS14" s="148" t="s">
        <v>2</v>
      </c>
      <c r="BTT14" s="127">
        <v>4557.3401527961232</v>
      </c>
      <c r="BTU14" s="126">
        <v>3073.2441852845182</v>
      </c>
      <c r="BTV14" s="127">
        <v>3706.0388789626154</v>
      </c>
      <c r="BTW14" s="148" t="s">
        <v>2</v>
      </c>
      <c r="BTX14" s="127">
        <v>4557.3401527961232</v>
      </c>
      <c r="BTY14" s="126">
        <v>3073.2441852845182</v>
      </c>
      <c r="BTZ14" s="127">
        <v>3706.0388789626154</v>
      </c>
      <c r="BUA14" s="148" t="s">
        <v>2</v>
      </c>
      <c r="BUB14" s="127">
        <v>4557.3401527961232</v>
      </c>
      <c r="BUC14" s="126">
        <v>3073.2441852845182</v>
      </c>
      <c r="BUD14" s="127">
        <v>3706.0388789626154</v>
      </c>
      <c r="BUE14" s="148" t="s">
        <v>2</v>
      </c>
      <c r="BUF14" s="127">
        <v>4557.3401527961232</v>
      </c>
      <c r="BUG14" s="126">
        <v>3073.2441852845182</v>
      </c>
      <c r="BUH14" s="127">
        <v>3706.0388789626154</v>
      </c>
      <c r="BUI14" s="148" t="s">
        <v>2</v>
      </c>
      <c r="BUJ14" s="127">
        <v>4557.3401527961232</v>
      </c>
      <c r="BUK14" s="126">
        <v>3073.2441852845182</v>
      </c>
      <c r="BUL14" s="127">
        <v>3706.0388789626154</v>
      </c>
      <c r="BUM14" s="148" t="s">
        <v>2</v>
      </c>
      <c r="BUN14" s="127">
        <v>4557.3401527961232</v>
      </c>
      <c r="BUO14" s="126">
        <v>3073.2441852845182</v>
      </c>
      <c r="BUP14" s="127">
        <v>3706.0388789626154</v>
      </c>
      <c r="BUQ14" s="148" t="s">
        <v>2</v>
      </c>
      <c r="BUR14" s="127">
        <v>4557.3401527961232</v>
      </c>
      <c r="BUS14" s="126">
        <v>3073.2441852845182</v>
      </c>
      <c r="BUT14" s="127">
        <v>3706.0388789626154</v>
      </c>
      <c r="BUU14" s="148" t="s">
        <v>2</v>
      </c>
      <c r="BUV14" s="127">
        <v>4557.3401527961232</v>
      </c>
      <c r="BUW14" s="126">
        <v>3073.2441852845182</v>
      </c>
      <c r="BUX14" s="127">
        <v>3706.0388789626154</v>
      </c>
      <c r="BUY14" s="148" t="s">
        <v>2</v>
      </c>
      <c r="BUZ14" s="127">
        <v>4557.3401527961232</v>
      </c>
      <c r="BVA14" s="126">
        <v>3073.2441852845182</v>
      </c>
      <c r="BVB14" s="127">
        <v>3706.0388789626154</v>
      </c>
      <c r="BVC14" s="148" t="s">
        <v>2</v>
      </c>
      <c r="BVD14" s="127">
        <v>4557.3401527961232</v>
      </c>
      <c r="BVE14" s="126">
        <v>3073.2441852845182</v>
      </c>
      <c r="BVF14" s="127">
        <v>3706.0388789626154</v>
      </c>
      <c r="BVG14" s="148" t="s">
        <v>2</v>
      </c>
      <c r="BVH14" s="127">
        <v>4557.3401527961232</v>
      </c>
      <c r="BVI14" s="126">
        <v>3073.2441852845182</v>
      </c>
      <c r="BVJ14" s="127">
        <v>3706.0388789626154</v>
      </c>
      <c r="BVK14" s="148" t="s">
        <v>2</v>
      </c>
      <c r="BVL14" s="127">
        <v>4557.3401527961232</v>
      </c>
      <c r="BVM14" s="126">
        <v>3073.2441852845182</v>
      </c>
      <c r="BVN14" s="127">
        <v>3706.0388789626154</v>
      </c>
      <c r="BVO14" s="148" t="s">
        <v>2</v>
      </c>
      <c r="BVP14" s="127">
        <v>4557.3401527961232</v>
      </c>
      <c r="BVQ14" s="126">
        <v>3073.2441852845182</v>
      </c>
      <c r="BVR14" s="127">
        <v>3706.0388789626154</v>
      </c>
      <c r="BVS14" s="148" t="s">
        <v>2</v>
      </c>
      <c r="BVT14" s="127">
        <v>4557.3401527961232</v>
      </c>
      <c r="BVU14" s="126">
        <v>3073.2441852845182</v>
      </c>
      <c r="BVV14" s="127">
        <v>3706.0388789626154</v>
      </c>
      <c r="BVW14" s="148" t="s">
        <v>2</v>
      </c>
      <c r="BVX14" s="127">
        <v>4557.3401527961232</v>
      </c>
      <c r="BVY14" s="126">
        <v>3073.2441852845182</v>
      </c>
      <c r="BVZ14" s="127">
        <v>3706.0388789626154</v>
      </c>
      <c r="BWA14" s="148" t="s">
        <v>2</v>
      </c>
      <c r="BWB14" s="127">
        <v>4557.3401527961232</v>
      </c>
      <c r="BWC14" s="126">
        <v>3073.2441852845182</v>
      </c>
      <c r="BWD14" s="127">
        <v>3706.0388789626154</v>
      </c>
      <c r="BWE14" s="148" t="s">
        <v>2</v>
      </c>
      <c r="BWF14" s="127">
        <v>4557.3401527961232</v>
      </c>
      <c r="BWG14" s="126">
        <v>3073.2441852845182</v>
      </c>
      <c r="BWH14" s="127">
        <v>3706.0388789626154</v>
      </c>
      <c r="BWI14" s="148" t="s">
        <v>2</v>
      </c>
      <c r="BWJ14" s="127">
        <v>4557.3401527961232</v>
      </c>
      <c r="BWK14" s="126">
        <v>3073.2441852845182</v>
      </c>
      <c r="BWL14" s="127">
        <v>3706.0388789626154</v>
      </c>
      <c r="BWM14" s="148" t="s">
        <v>2</v>
      </c>
      <c r="BWN14" s="127">
        <v>4557.3401527961232</v>
      </c>
      <c r="BWO14" s="126">
        <v>3073.2441852845182</v>
      </c>
      <c r="BWP14" s="127">
        <v>3706.0388789626154</v>
      </c>
      <c r="BWQ14" s="148" t="s">
        <v>2</v>
      </c>
      <c r="BWR14" s="127">
        <v>4557.3401527961232</v>
      </c>
      <c r="BWS14" s="126">
        <v>3073.2441852845182</v>
      </c>
      <c r="BWT14" s="127">
        <v>3706.0388789626154</v>
      </c>
      <c r="BWU14" s="148" t="s">
        <v>2</v>
      </c>
      <c r="BWV14" s="127">
        <v>4557.3401527961232</v>
      </c>
      <c r="BWW14" s="126">
        <v>3073.2441852845182</v>
      </c>
      <c r="BWX14" s="127">
        <v>3706.0388789626154</v>
      </c>
      <c r="BWY14" s="148" t="s">
        <v>2</v>
      </c>
      <c r="BWZ14" s="127">
        <v>4557.3401527961232</v>
      </c>
      <c r="BXA14" s="126">
        <v>3073.2441852845182</v>
      </c>
      <c r="BXB14" s="127">
        <v>3706.0388789626154</v>
      </c>
      <c r="BXC14" s="148" t="s">
        <v>2</v>
      </c>
      <c r="BXD14" s="127">
        <v>4557.3401527961232</v>
      </c>
      <c r="BXE14" s="126">
        <v>3073.2441852845182</v>
      </c>
      <c r="BXF14" s="127">
        <v>3706.0388789626154</v>
      </c>
      <c r="BXG14" s="148" t="s">
        <v>2</v>
      </c>
      <c r="BXH14" s="127">
        <v>4557.3401527961232</v>
      </c>
      <c r="BXI14" s="126">
        <v>3073.2441852845182</v>
      </c>
      <c r="BXJ14" s="127">
        <v>3706.0388789626154</v>
      </c>
      <c r="BXK14" s="148" t="s">
        <v>2</v>
      </c>
      <c r="BXL14" s="127">
        <v>4557.3401527961232</v>
      </c>
      <c r="BXM14" s="126">
        <v>3073.2441852845182</v>
      </c>
      <c r="BXN14" s="127">
        <v>3706.0388789626154</v>
      </c>
      <c r="BXO14" s="148" t="s">
        <v>2</v>
      </c>
      <c r="BXP14" s="127">
        <v>4557.3401527961232</v>
      </c>
      <c r="BXQ14" s="126">
        <v>3073.2441852845182</v>
      </c>
      <c r="BXR14" s="127">
        <v>3706.0388789626154</v>
      </c>
      <c r="BXS14" s="148" t="s">
        <v>2</v>
      </c>
      <c r="BXT14" s="127">
        <v>4557.3401527961232</v>
      </c>
      <c r="BXU14" s="126">
        <v>3073.2441852845182</v>
      </c>
      <c r="BXV14" s="127">
        <v>3706.0388789626154</v>
      </c>
      <c r="BXW14" s="148" t="s">
        <v>2</v>
      </c>
      <c r="BXX14" s="127">
        <v>4557.3401527961232</v>
      </c>
      <c r="BXY14" s="126">
        <v>3073.2441852845182</v>
      </c>
      <c r="BXZ14" s="127">
        <v>3706.0388789626154</v>
      </c>
      <c r="BYA14" s="148" t="s">
        <v>2</v>
      </c>
      <c r="BYB14" s="127">
        <v>4557.3401527961232</v>
      </c>
      <c r="BYC14" s="126">
        <v>3073.2441852845182</v>
      </c>
      <c r="BYD14" s="127">
        <v>3706.0388789626154</v>
      </c>
      <c r="BYE14" s="148" t="s">
        <v>2</v>
      </c>
      <c r="BYF14" s="127">
        <v>4557.3401527961232</v>
      </c>
      <c r="BYG14" s="126">
        <v>3073.2441852845182</v>
      </c>
      <c r="BYH14" s="127">
        <v>3706.0388789626154</v>
      </c>
      <c r="BYI14" s="148" t="s">
        <v>2</v>
      </c>
      <c r="BYJ14" s="127">
        <v>4557.3401527961232</v>
      </c>
      <c r="BYK14" s="126">
        <v>3073.2441852845182</v>
      </c>
      <c r="BYL14" s="127">
        <v>3706.0388789626154</v>
      </c>
      <c r="BYM14" s="148" t="s">
        <v>2</v>
      </c>
      <c r="BYN14" s="127">
        <v>4557.3401527961232</v>
      </c>
      <c r="BYO14" s="126">
        <v>3073.2441852845182</v>
      </c>
      <c r="BYP14" s="127">
        <v>3706.0388789626154</v>
      </c>
      <c r="BYQ14" s="148" t="s">
        <v>2</v>
      </c>
      <c r="BYR14" s="127">
        <v>4557.3401527961232</v>
      </c>
      <c r="BYS14" s="126">
        <v>3073.2441852845182</v>
      </c>
      <c r="BYT14" s="127">
        <v>3706.0388789626154</v>
      </c>
      <c r="BYU14" s="148" t="s">
        <v>2</v>
      </c>
      <c r="BYV14" s="127">
        <v>4557.3401527961232</v>
      </c>
      <c r="BYW14" s="126">
        <v>3073.2441852845182</v>
      </c>
      <c r="BYX14" s="127">
        <v>3706.0388789626154</v>
      </c>
      <c r="BYY14" s="148" t="s">
        <v>2</v>
      </c>
      <c r="BYZ14" s="127">
        <v>4557.3401527961232</v>
      </c>
      <c r="BZA14" s="126">
        <v>3073.2441852845182</v>
      </c>
      <c r="BZB14" s="127">
        <v>3706.0388789626154</v>
      </c>
      <c r="BZC14" s="148" t="s">
        <v>2</v>
      </c>
      <c r="BZD14" s="127">
        <v>4557.3401527961232</v>
      </c>
      <c r="BZE14" s="126">
        <v>3073.2441852845182</v>
      </c>
      <c r="BZF14" s="127">
        <v>3706.0388789626154</v>
      </c>
      <c r="BZG14" s="148" t="s">
        <v>2</v>
      </c>
      <c r="BZH14" s="127">
        <v>4557.3401527961232</v>
      </c>
      <c r="BZI14" s="126">
        <v>3073.2441852845182</v>
      </c>
      <c r="BZJ14" s="127">
        <v>3706.0388789626154</v>
      </c>
      <c r="BZK14" s="148" t="s">
        <v>2</v>
      </c>
      <c r="BZL14" s="127">
        <v>4557.3401527961232</v>
      </c>
      <c r="BZM14" s="126">
        <v>3073.2441852845182</v>
      </c>
      <c r="BZN14" s="127">
        <v>3706.0388789626154</v>
      </c>
      <c r="BZO14" s="148" t="s">
        <v>2</v>
      </c>
      <c r="BZP14" s="127">
        <v>4557.3401527961232</v>
      </c>
      <c r="BZQ14" s="126">
        <v>3073.2441852845182</v>
      </c>
      <c r="BZR14" s="127">
        <v>3706.0388789626154</v>
      </c>
      <c r="BZS14" s="148" t="s">
        <v>2</v>
      </c>
      <c r="BZT14" s="127">
        <v>4557.3401527961232</v>
      </c>
      <c r="BZU14" s="126">
        <v>3073.2441852845182</v>
      </c>
      <c r="BZV14" s="127">
        <v>3706.0388789626154</v>
      </c>
      <c r="BZW14" s="148" t="s">
        <v>2</v>
      </c>
      <c r="BZX14" s="127">
        <v>4557.3401527961232</v>
      </c>
      <c r="BZY14" s="126">
        <v>3073.2441852845182</v>
      </c>
      <c r="BZZ14" s="127">
        <v>3706.0388789626154</v>
      </c>
      <c r="CAA14" s="148" t="s">
        <v>2</v>
      </c>
      <c r="CAB14" s="127">
        <v>4557.3401527961232</v>
      </c>
      <c r="CAC14" s="126">
        <v>3073.2441852845182</v>
      </c>
      <c r="CAD14" s="127">
        <v>3706.0388789626154</v>
      </c>
      <c r="CAE14" s="148" t="s">
        <v>2</v>
      </c>
      <c r="CAF14" s="127">
        <v>4557.3401527961232</v>
      </c>
      <c r="CAG14" s="126">
        <v>3073.2441852845182</v>
      </c>
      <c r="CAH14" s="127">
        <v>3706.0388789626154</v>
      </c>
      <c r="CAI14" s="148" t="s">
        <v>2</v>
      </c>
      <c r="CAJ14" s="127">
        <v>4557.3401527961232</v>
      </c>
      <c r="CAK14" s="126">
        <v>3073.2441852845182</v>
      </c>
      <c r="CAL14" s="127">
        <v>3706.0388789626154</v>
      </c>
      <c r="CAM14" s="148" t="s">
        <v>2</v>
      </c>
      <c r="CAN14" s="127">
        <v>4557.3401527961232</v>
      </c>
      <c r="CAO14" s="126">
        <v>3073.2441852845182</v>
      </c>
      <c r="CAP14" s="127">
        <v>3706.0388789626154</v>
      </c>
      <c r="CAQ14" s="148" t="s">
        <v>2</v>
      </c>
      <c r="CAR14" s="127">
        <v>4557.3401527961232</v>
      </c>
      <c r="CAS14" s="126">
        <v>3073.2441852845182</v>
      </c>
      <c r="CAT14" s="127">
        <v>3706.0388789626154</v>
      </c>
      <c r="CAU14" s="148" t="s">
        <v>2</v>
      </c>
      <c r="CAV14" s="127">
        <v>4557.3401527961232</v>
      </c>
      <c r="CAW14" s="126">
        <v>3073.2441852845182</v>
      </c>
      <c r="CAX14" s="127">
        <v>3706.0388789626154</v>
      </c>
      <c r="CAY14" s="148" t="s">
        <v>2</v>
      </c>
      <c r="CAZ14" s="127">
        <v>4557.3401527961232</v>
      </c>
      <c r="CBA14" s="126">
        <v>3073.2441852845182</v>
      </c>
      <c r="CBB14" s="127">
        <v>3706.0388789626154</v>
      </c>
      <c r="CBC14" s="148" t="s">
        <v>2</v>
      </c>
      <c r="CBD14" s="127">
        <v>4557.3401527961232</v>
      </c>
      <c r="CBE14" s="126">
        <v>3073.2441852845182</v>
      </c>
      <c r="CBF14" s="127">
        <v>3706.0388789626154</v>
      </c>
      <c r="CBG14" s="148" t="s">
        <v>2</v>
      </c>
      <c r="CBH14" s="127">
        <v>4557.3401527961232</v>
      </c>
      <c r="CBI14" s="126">
        <v>3073.2441852845182</v>
      </c>
      <c r="CBJ14" s="127">
        <v>3706.0388789626154</v>
      </c>
      <c r="CBK14" s="148" t="s">
        <v>2</v>
      </c>
      <c r="CBL14" s="127">
        <v>4557.3401527961232</v>
      </c>
      <c r="CBM14" s="126">
        <v>3073.2441852845182</v>
      </c>
      <c r="CBN14" s="127">
        <v>3706.0388789626154</v>
      </c>
      <c r="CBO14" s="148" t="s">
        <v>2</v>
      </c>
      <c r="CBP14" s="127">
        <v>4557.3401527961232</v>
      </c>
      <c r="CBQ14" s="126">
        <v>3073.2441852845182</v>
      </c>
      <c r="CBR14" s="127">
        <v>3706.0388789626154</v>
      </c>
      <c r="CBS14" s="148" t="s">
        <v>2</v>
      </c>
      <c r="CBT14" s="127">
        <v>4557.3401527961232</v>
      </c>
      <c r="CBU14" s="126">
        <v>3073.2441852845182</v>
      </c>
      <c r="CBV14" s="127">
        <v>3706.0388789626154</v>
      </c>
      <c r="CBW14" s="148" t="s">
        <v>2</v>
      </c>
      <c r="CBX14" s="127">
        <v>4557.3401527961232</v>
      </c>
      <c r="CBY14" s="126">
        <v>3073.2441852845182</v>
      </c>
      <c r="CBZ14" s="127">
        <v>3706.0388789626154</v>
      </c>
      <c r="CCA14" s="148" t="s">
        <v>2</v>
      </c>
      <c r="CCB14" s="127">
        <v>4557.3401527961232</v>
      </c>
      <c r="CCC14" s="126">
        <v>3073.2441852845182</v>
      </c>
      <c r="CCD14" s="127">
        <v>3706.0388789626154</v>
      </c>
      <c r="CCE14" s="148" t="s">
        <v>2</v>
      </c>
      <c r="CCF14" s="127">
        <v>4557.3401527961232</v>
      </c>
      <c r="CCG14" s="126">
        <v>3073.2441852845182</v>
      </c>
      <c r="CCH14" s="127">
        <v>3706.0388789626154</v>
      </c>
      <c r="CCI14" s="148" t="s">
        <v>2</v>
      </c>
      <c r="CCJ14" s="127">
        <v>4557.3401527961232</v>
      </c>
      <c r="CCK14" s="126">
        <v>3073.2441852845182</v>
      </c>
      <c r="CCL14" s="127">
        <v>3706.0388789626154</v>
      </c>
      <c r="CCM14" s="148" t="s">
        <v>2</v>
      </c>
      <c r="CCN14" s="127">
        <v>4557.3401527961232</v>
      </c>
      <c r="CCO14" s="126">
        <v>3073.2441852845182</v>
      </c>
      <c r="CCP14" s="127">
        <v>3706.0388789626154</v>
      </c>
      <c r="CCQ14" s="148" t="s">
        <v>2</v>
      </c>
      <c r="CCR14" s="127">
        <v>4557.3401527961232</v>
      </c>
      <c r="CCS14" s="126">
        <v>3073.2441852845182</v>
      </c>
      <c r="CCT14" s="127">
        <v>3706.0388789626154</v>
      </c>
      <c r="CCU14" s="148" t="s">
        <v>2</v>
      </c>
      <c r="CCV14" s="127">
        <v>4557.3401527961232</v>
      </c>
      <c r="CCW14" s="126">
        <v>3073.2441852845182</v>
      </c>
      <c r="CCX14" s="127">
        <v>3706.0388789626154</v>
      </c>
      <c r="CCY14" s="148" t="s">
        <v>2</v>
      </c>
      <c r="CCZ14" s="127">
        <v>4557.3401527961232</v>
      </c>
      <c r="CDA14" s="126">
        <v>3073.2441852845182</v>
      </c>
      <c r="CDB14" s="127">
        <v>3706.0388789626154</v>
      </c>
      <c r="CDC14" s="148" t="s">
        <v>2</v>
      </c>
      <c r="CDD14" s="127">
        <v>4557.3401527961232</v>
      </c>
      <c r="CDE14" s="126">
        <v>3073.2441852845182</v>
      </c>
      <c r="CDF14" s="127">
        <v>3706.0388789626154</v>
      </c>
      <c r="CDG14" s="148" t="s">
        <v>2</v>
      </c>
      <c r="CDH14" s="127">
        <v>4557.3401527961232</v>
      </c>
      <c r="CDI14" s="126">
        <v>3073.2441852845182</v>
      </c>
      <c r="CDJ14" s="127">
        <v>3706.0388789626154</v>
      </c>
      <c r="CDK14" s="148" t="s">
        <v>2</v>
      </c>
      <c r="CDL14" s="127">
        <v>4557.3401527961232</v>
      </c>
      <c r="CDM14" s="126">
        <v>3073.2441852845182</v>
      </c>
      <c r="CDN14" s="127">
        <v>3706.0388789626154</v>
      </c>
      <c r="CDO14" s="148" t="s">
        <v>2</v>
      </c>
      <c r="CDP14" s="127">
        <v>4557.3401527961232</v>
      </c>
      <c r="CDQ14" s="126">
        <v>3073.2441852845182</v>
      </c>
      <c r="CDR14" s="127">
        <v>3706.0388789626154</v>
      </c>
      <c r="CDS14" s="148" t="s">
        <v>2</v>
      </c>
      <c r="CDT14" s="127">
        <v>4557.3401527961232</v>
      </c>
      <c r="CDU14" s="126">
        <v>3073.2441852845182</v>
      </c>
      <c r="CDV14" s="127">
        <v>3706.0388789626154</v>
      </c>
      <c r="CDW14" s="148" t="s">
        <v>2</v>
      </c>
      <c r="CDX14" s="127">
        <v>4557.3401527961232</v>
      </c>
      <c r="CDY14" s="126">
        <v>3073.2441852845182</v>
      </c>
      <c r="CDZ14" s="127">
        <v>3706.0388789626154</v>
      </c>
      <c r="CEA14" s="148" t="s">
        <v>2</v>
      </c>
      <c r="CEB14" s="127">
        <v>4557.3401527961232</v>
      </c>
      <c r="CEC14" s="126">
        <v>3073.2441852845182</v>
      </c>
      <c r="CED14" s="127">
        <v>3706.0388789626154</v>
      </c>
      <c r="CEE14" s="148" t="s">
        <v>2</v>
      </c>
      <c r="CEF14" s="127">
        <v>4557.3401527961232</v>
      </c>
      <c r="CEG14" s="126">
        <v>3073.2441852845182</v>
      </c>
      <c r="CEH14" s="127">
        <v>3706.0388789626154</v>
      </c>
      <c r="CEI14" s="148" t="s">
        <v>2</v>
      </c>
      <c r="CEJ14" s="127">
        <v>4557.3401527961232</v>
      </c>
      <c r="CEK14" s="126">
        <v>3073.2441852845182</v>
      </c>
      <c r="CEL14" s="127">
        <v>3706.0388789626154</v>
      </c>
      <c r="CEM14" s="148" t="s">
        <v>2</v>
      </c>
      <c r="CEN14" s="127">
        <v>4557.3401527961232</v>
      </c>
      <c r="CEO14" s="126">
        <v>3073.2441852845182</v>
      </c>
      <c r="CEP14" s="127">
        <v>3706.0388789626154</v>
      </c>
      <c r="CEQ14" s="148" t="s">
        <v>2</v>
      </c>
      <c r="CER14" s="127">
        <v>4557.3401527961232</v>
      </c>
      <c r="CES14" s="126">
        <v>3073.2441852845182</v>
      </c>
      <c r="CET14" s="127">
        <v>3706.0388789626154</v>
      </c>
      <c r="CEU14" s="148" t="s">
        <v>2</v>
      </c>
      <c r="CEV14" s="127">
        <v>4557.3401527961232</v>
      </c>
      <c r="CEW14" s="126">
        <v>3073.2441852845182</v>
      </c>
      <c r="CEX14" s="127">
        <v>3706.0388789626154</v>
      </c>
      <c r="CEY14" s="148" t="s">
        <v>2</v>
      </c>
      <c r="CEZ14" s="127">
        <v>4557.3401527961232</v>
      </c>
      <c r="CFA14" s="126">
        <v>3073.2441852845182</v>
      </c>
      <c r="CFB14" s="127">
        <v>3706.0388789626154</v>
      </c>
      <c r="CFC14" s="148" t="s">
        <v>2</v>
      </c>
      <c r="CFD14" s="127">
        <v>4557.3401527961232</v>
      </c>
      <c r="CFE14" s="126">
        <v>3073.2441852845182</v>
      </c>
      <c r="CFF14" s="127">
        <v>3706.0388789626154</v>
      </c>
      <c r="CFG14" s="148" t="s">
        <v>2</v>
      </c>
      <c r="CFH14" s="127">
        <v>4557.3401527961232</v>
      </c>
      <c r="CFI14" s="126">
        <v>3073.2441852845182</v>
      </c>
      <c r="CFJ14" s="127">
        <v>3706.0388789626154</v>
      </c>
      <c r="CFK14" s="148" t="s">
        <v>2</v>
      </c>
      <c r="CFL14" s="127">
        <v>4557.3401527961232</v>
      </c>
      <c r="CFM14" s="126">
        <v>3073.2441852845182</v>
      </c>
      <c r="CFN14" s="127">
        <v>3706.0388789626154</v>
      </c>
      <c r="CFO14" s="148" t="s">
        <v>2</v>
      </c>
      <c r="CFP14" s="127">
        <v>4557.3401527961232</v>
      </c>
      <c r="CFQ14" s="126">
        <v>3073.2441852845182</v>
      </c>
      <c r="CFR14" s="127">
        <v>3706.0388789626154</v>
      </c>
      <c r="CFS14" s="148" t="s">
        <v>2</v>
      </c>
      <c r="CFT14" s="127">
        <v>4557.3401527961232</v>
      </c>
      <c r="CFU14" s="126">
        <v>3073.2441852845182</v>
      </c>
      <c r="CFV14" s="127">
        <v>3706.0388789626154</v>
      </c>
      <c r="CFW14" s="148" t="s">
        <v>2</v>
      </c>
      <c r="CFX14" s="127">
        <v>4557.3401527961232</v>
      </c>
      <c r="CFY14" s="126">
        <v>3073.2441852845182</v>
      </c>
      <c r="CFZ14" s="127">
        <v>3706.0388789626154</v>
      </c>
      <c r="CGA14" s="148" t="s">
        <v>2</v>
      </c>
      <c r="CGB14" s="127">
        <v>4557.3401527961232</v>
      </c>
      <c r="CGC14" s="126">
        <v>3073.2441852845182</v>
      </c>
      <c r="CGD14" s="127">
        <v>3706.0388789626154</v>
      </c>
      <c r="CGE14" s="148" t="s">
        <v>2</v>
      </c>
      <c r="CGF14" s="127">
        <v>4557.3401527961232</v>
      </c>
      <c r="CGG14" s="126">
        <v>3073.2441852845182</v>
      </c>
      <c r="CGH14" s="127">
        <v>3706.0388789626154</v>
      </c>
      <c r="CGI14" s="148" t="s">
        <v>2</v>
      </c>
      <c r="CGJ14" s="127">
        <v>4557.3401527961232</v>
      </c>
      <c r="CGK14" s="126">
        <v>3073.2441852845182</v>
      </c>
      <c r="CGL14" s="127">
        <v>3706.0388789626154</v>
      </c>
      <c r="CGM14" s="148" t="s">
        <v>2</v>
      </c>
      <c r="CGN14" s="127">
        <v>4557.3401527961232</v>
      </c>
      <c r="CGO14" s="126">
        <v>3073.2441852845182</v>
      </c>
      <c r="CGP14" s="127">
        <v>3706.0388789626154</v>
      </c>
      <c r="CGQ14" s="148" t="s">
        <v>2</v>
      </c>
      <c r="CGR14" s="127">
        <v>4557.3401527961232</v>
      </c>
      <c r="CGS14" s="126">
        <v>3073.2441852845182</v>
      </c>
      <c r="CGT14" s="127">
        <v>3706.0388789626154</v>
      </c>
      <c r="CGU14" s="148" t="s">
        <v>2</v>
      </c>
      <c r="CGV14" s="127">
        <v>4557.3401527961232</v>
      </c>
      <c r="CGW14" s="126">
        <v>3073.2441852845182</v>
      </c>
      <c r="CGX14" s="127">
        <v>3706.0388789626154</v>
      </c>
      <c r="CGY14" s="148" t="s">
        <v>2</v>
      </c>
      <c r="CGZ14" s="127">
        <v>4557.3401527961232</v>
      </c>
      <c r="CHA14" s="126">
        <v>3073.2441852845182</v>
      </c>
      <c r="CHB14" s="127">
        <v>3706.0388789626154</v>
      </c>
      <c r="CHC14" s="148" t="s">
        <v>2</v>
      </c>
      <c r="CHD14" s="127">
        <v>4557.3401527961232</v>
      </c>
      <c r="CHE14" s="126">
        <v>3073.2441852845182</v>
      </c>
      <c r="CHF14" s="127">
        <v>3706.0388789626154</v>
      </c>
      <c r="CHG14" s="148" t="s">
        <v>2</v>
      </c>
      <c r="CHH14" s="127">
        <v>4557.3401527961232</v>
      </c>
      <c r="CHI14" s="126">
        <v>3073.2441852845182</v>
      </c>
      <c r="CHJ14" s="127">
        <v>3706.0388789626154</v>
      </c>
      <c r="CHK14" s="148" t="s">
        <v>2</v>
      </c>
      <c r="CHL14" s="127">
        <v>4557.3401527961232</v>
      </c>
      <c r="CHM14" s="126">
        <v>3073.2441852845182</v>
      </c>
      <c r="CHN14" s="127">
        <v>3706.0388789626154</v>
      </c>
      <c r="CHO14" s="148" t="s">
        <v>2</v>
      </c>
      <c r="CHP14" s="127">
        <v>4557.3401527961232</v>
      </c>
      <c r="CHQ14" s="126">
        <v>3073.2441852845182</v>
      </c>
      <c r="CHR14" s="127">
        <v>3706.0388789626154</v>
      </c>
      <c r="CHS14" s="148" t="s">
        <v>2</v>
      </c>
      <c r="CHT14" s="127">
        <v>4557.3401527961232</v>
      </c>
      <c r="CHU14" s="126">
        <v>3073.2441852845182</v>
      </c>
      <c r="CHV14" s="127">
        <v>3706.0388789626154</v>
      </c>
      <c r="CHW14" s="148" t="s">
        <v>2</v>
      </c>
      <c r="CHX14" s="127">
        <v>4557.3401527961232</v>
      </c>
      <c r="CHY14" s="126">
        <v>3073.2441852845182</v>
      </c>
      <c r="CHZ14" s="127">
        <v>3706.0388789626154</v>
      </c>
      <c r="CIA14" s="148" t="s">
        <v>2</v>
      </c>
      <c r="CIB14" s="127">
        <v>4557.3401527961232</v>
      </c>
      <c r="CIC14" s="126">
        <v>3073.2441852845182</v>
      </c>
      <c r="CID14" s="127">
        <v>3706.0388789626154</v>
      </c>
      <c r="CIE14" s="148" t="s">
        <v>2</v>
      </c>
      <c r="CIF14" s="127">
        <v>4557.3401527961232</v>
      </c>
      <c r="CIG14" s="126">
        <v>3073.2441852845182</v>
      </c>
      <c r="CIH14" s="127">
        <v>3706.0388789626154</v>
      </c>
      <c r="CII14" s="148" t="s">
        <v>2</v>
      </c>
      <c r="CIJ14" s="127">
        <v>4557.3401527961232</v>
      </c>
      <c r="CIK14" s="126">
        <v>3073.2441852845182</v>
      </c>
      <c r="CIL14" s="127">
        <v>3706.0388789626154</v>
      </c>
      <c r="CIM14" s="148" t="s">
        <v>2</v>
      </c>
      <c r="CIN14" s="127">
        <v>4557.3401527961232</v>
      </c>
      <c r="CIO14" s="126">
        <v>3073.2441852845182</v>
      </c>
      <c r="CIP14" s="127">
        <v>3706.0388789626154</v>
      </c>
      <c r="CIQ14" s="148" t="s">
        <v>2</v>
      </c>
      <c r="CIR14" s="127">
        <v>4557.3401527961232</v>
      </c>
      <c r="CIS14" s="126">
        <v>3073.2441852845182</v>
      </c>
      <c r="CIT14" s="127">
        <v>3706.0388789626154</v>
      </c>
      <c r="CIU14" s="148" t="s">
        <v>2</v>
      </c>
      <c r="CIV14" s="127">
        <v>4557.3401527961232</v>
      </c>
      <c r="CIW14" s="126">
        <v>3073.2441852845182</v>
      </c>
      <c r="CIX14" s="127">
        <v>3706.0388789626154</v>
      </c>
      <c r="CIY14" s="148" t="s">
        <v>2</v>
      </c>
      <c r="CIZ14" s="127">
        <v>4557.3401527961232</v>
      </c>
      <c r="CJA14" s="126">
        <v>3073.2441852845182</v>
      </c>
      <c r="CJB14" s="127">
        <v>3706.0388789626154</v>
      </c>
      <c r="CJC14" s="148" t="s">
        <v>2</v>
      </c>
      <c r="CJD14" s="127">
        <v>4557.3401527961232</v>
      </c>
      <c r="CJE14" s="126">
        <v>3073.2441852845182</v>
      </c>
      <c r="CJF14" s="127">
        <v>3706.0388789626154</v>
      </c>
      <c r="CJG14" s="148" t="s">
        <v>2</v>
      </c>
      <c r="CJH14" s="127">
        <v>4557.3401527961232</v>
      </c>
      <c r="CJI14" s="126">
        <v>3073.2441852845182</v>
      </c>
      <c r="CJJ14" s="127">
        <v>3706.0388789626154</v>
      </c>
      <c r="CJK14" s="148" t="s">
        <v>2</v>
      </c>
      <c r="CJL14" s="127">
        <v>4557.3401527961232</v>
      </c>
      <c r="CJM14" s="126">
        <v>3073.2441852845182</v>
      </c>
      <c r="CJN14" s="127">
        <v>3706.0388789626154</v>
      </c>
      <c r="CJO14" s="148" t="s">
        <v>2</v>
      </c>
      <c r="CJP14" s="127">
        <v>4557.3401527961232</v>
      </c>
      <c r="CJQ14" s="126">
        <v>3073.2441852845182</v>
      </c>
      <c r="CJR14" s="127">
        <v>3706.0388789626154</v>
      </c>
      <c r="CJS14" s="148" t="s">
        <v>2</v>
      </c>
      <c r="CJT14" s="127">
        <v>4557.3401527961232</v>
      </c>
      <c r="CJU14" s="126">
        <v>3073.2441852845182</v>
      </c>
      <c r="CJV14" s="127">
        <v>3706.0388789626154</v>
      </c>
      <c r="CJW14" s="148" t="s">
        <v>2</v>
      </c>
      <c r="CJX14" s="127">
        <v>4557.3401527961232</v>
      </c>
      <c r="CJY14" s="126">
        <v>3073.2441852845182</v>
      </c>
      <c r="CJZ14" s="127">
        <v>3706.0388789626154</v>
      </c>
      <c r="CKA14" s="148" t="s">
        <v>2</v>
      </c>
      <c r="CKB14" s="127">
        <v>4557.3401527961232</v>
      </c>
      <c r="CKC14" s="126">
        <v>3073.2441852845182</v>
      </c>
      <c r="CKD14" s="127">
        <v>3706.0388789626154</v>
      </c>
      <c r="CKE14" s="148" t="s">
        <v>2</v>
      </c>
      <c r="CKF14" s="127">
        <v>4557.3401527961232</v>
      </c>
      <c r="CKG14" s="126">
        <v>3073.2441852845182</v>
      </c>
      <c r="CKH14" s="127">
        <v>3706.0388789626154</v>
      </c>
      <c r="CKI14" s="148" t="s">
        <v>2</v>
      </c>
      <c r="CKJ14" s="127">
        <v>4557.3401527961232</v>
      </c>
      <c r="CKK14" s="126">
        <v>3073.2441852845182</v>
      </c>
      <c r="CKL14" s="127">
        <v>3706.0388789626154</v>
      </c>
      <c r="CKM14" s="148" t="s">
        <v>2</v>
      </c>
      <c r="CKN14" s="127">
        <v>4557.3401527961232</v>
      </c>
      <c r="CKO14" s="126">
        <v>3073.2441852845182</v>
      </c>
      <c r="CKP14" s="127">
        <v>3706.0388789626154</v>
      </c>
      <c r="CKQ14" s="148" t="s">
        <v>2</v>
      </c>
      <c r="CKR14" s="127">
        <v>4557.3401527961232</v>
      </c>
      <c r="CKS14" s="126">
        <v>3073.2441852845182</v>
      </c>
      <c r="CKT14" s="127">
        <v>3706.0388789626154</v>
      </c>
      <c r="CKU14" s="148" t="s">
        <v>2</v>
      </c>
      <c r="CKV14" s="127">
        <v>4557.3401527961232</v>
      </c>
      <c r="CKW14" s="126">
        <v>3073.2441852845182</v>
      </c>
      <c r="CKX14" s="127">
        <v>3706.0388789626154</v>
      </c>
      <c r="CKY14" s="148" t="s">
        <v>2</v>
      </c>
      <c r="CKZ14" s="127">
        <v>4557.3401527961232</v>
      </c>
      <c r="CLA14" s="126">
        <v>3073.2441852845182</v>
      </c>
      <c r="CLB14" s="127">
        <v>3706.0388789626154</v>
      </c>
      <c r="CLC14" s="148" t="s">
        <v>2</v>
      </c>
      <c r="CLD14" s="127">
        <v>4557.3401527961232</v>
      </c>
      <c r="CLE14" s="126">
        <v>3073.2441852845182</v>
      </c>
      <c r="CLF14" s="127">
        <v>3706.0388789626154</v>
      </c>
      <c r="CLG14" s="148" t="s">
        <v>2</v>
      </c>
      <c r="CLH14" s="127">
        <v>4557.3401527961232</v>
      </c>
      <c r="CLI14" s="126">
        <v>3073.2441852845182</v>
      </c>
      <c r="CLJ14" s="127">
        <v>3706.0388789626154</v>
      </c>
      <c r="CLK14" s="148" t="s">
        <v>2</v>
      </c>
      <c r="CLL14" s="127">
        <v>4557.3401527961232</v>
      </c>
      <c r="CLM14" s="126">
        <v>3073.2441852845182</v>
      </c>
      <c r="CLN14" s="127">
        <v>3706.0388789626154</v>
      </c>
      <c r="CLO14" s="148" t="s">
        <v>2</v>
      </c>
      <c r="CLP14" s="127">
        <v>4557.3401527961232</v>
      </c>
      <c r="CLQ14" s="126">
        <v>3073.2441852845182</v>
      </c>
      <c r="CLR14" s="127">
        <v>3706.0388789626154</v>
      </c>
      <c r="CLS14" s="148" t="s">
        <v>2</v>
      </c>
      <c r="CLT14" s="127">
        <v>4557.3401527961232</v>
      </c>
      <c r="CLU14" s="126">
        <v>3073.2441852845182</v>
      </c>
      <c r="CLV14" s="127">
        <v>3706.0388789626154</v>
      </c>
      <c r="CLW14" s="148" t="s">
        <v>2</v>
      </c>
      <c r="CLX14" s="127">
        <v>4557.3401527961232</v>
      </c>
      <c r="CLY14" s="126">
        <v>3073.2441852845182</v>
      </c>
      <c r="CLZ14" s="127">
        <v>3706.0388789626154</v>
      </c>
      <c r="CMA14" s="148" t="s">
        <v>2</v>
      </c>
      <c r="CMB14" s="127">
        <v>4557.3401527961232</v>
      </c>
      <c r="CMC14" s="126">
        <v>3073.2441852845182</v>
      </c>
      <c r="CMD14" s="127">
        <v>3706.0388789626154</v>
      </c>
      <c r="CME14" s="148" t="s">
        <v>2</v>
      </c>
      <c r="CMF14" s="127">
        <v>4557.3401527961232</v>
      </c>
      <c r="CMG14" s="126">
        <v>3073.2441852845182</v>
      </c>
      <c r="CMH14" s="127">
        <v>3706.0388789626154</v>
      </c>
      <c r="CMI14" s="148" t="s">
        <v>2</v>
      </c>
      <c r="CMJ14" s="127">
        <v>4557.3401527961232</v>
      </c>
      <c r="CMK14" s="126">
        <v>3073.2441852845182</v>
      </c>
      <c r="CML14" s="127">
        <v>3706.0388789626154</v>
      </c>
      <c r="CMM14" s="148" t="s">
        <v>2</v>
      </c>
      <c r="CMN14" s="127">
        <v>4557.3401527961232</v>
      </c>
      <c r="CMO14" s="126">
        <v>3073.2441852845182</v>
      </c>
      <c r="CMP14" s="127">
        <v>3706.0388789626154</v>
      </c>
      <c r="CMQ14" s="148" t="s">
        <v>2</v>
      </c>
      <c r="CMR14" s="127">
        <v>4557.3401527961232</v>
      </c>
      <c r="CMS14" s="126">
        <v>3073.2441852845182</v>
      </c>
      <c r="CMT14" s="127">
        <v>3706.0388789626154</v>
      </c>
      <c r="CMU14" s="148" t="s">
        <v>2</v>
      </c>
      <c r="CMV14" s="127">
        <v>4557.3401527961232</v>
      </c>
      <c r="CMW14" s="126">
        <v>3073.2441852845182</v>
      </c>
      <c r="CMX14" s="127">
        <v>3706.0388789626154</v>
      </c>
      <c r="CMY14" s="148" t="s">
        <v>2</v>
      </c>
      <c r="CMZ14" s="127">
        <v>4557.3401527961232</v>
      </c>
      <c r="CNA14" s="126">
        <v>3073.2441852845182</v>
      </c>
      <c r="CNB14" s="127">
        <v>3706.0388789626154</v>
      </c>
      <c r="CNC14" s="148" t="s">
        <v>2</v>
      </c>
      <c r="CND14" s="127">
        <v>4557.3401527961232</v>
      </c>
      <c r="CNE14" s="126">
        <v>3073.2441852845182</v>
      </c>
      <c r="CNF14" s="127">
        <v>3706.0388789626154</v>
      </c>
      <c r="CNG14" s="148" t="s">
        <v>2</v>
      </c>
      <c r="CNH14" s="127">
        <v>4557.3401527961232</v>
      </c>
      <c r="CNI14" s="126">
        <v>3073.2441852845182</v>
      </c>
      <c r="CNJ14" s="127">
        <v>3706.0388789626154</v>
      </c>
      <c r="CNK14" s="148" t="s">
        <v>2</v>
      </c>
      <c r="CNL14" s="127">
        <v>4557.3401527961232</v>
      </c>
      <c r="CNM14" s="126">
        <v>3073.2441852845182</v>
      </c>
      <c r="CNN14" s="127">
        <v>3706.0388789626154</v>
      </c>
      <c r="CNO14" s="148" t="s">
        <v>2</v>
      </c>
      <c r="CNP14" s="127">
        <v>4557.3401527961232</v>
      </c>
      <c r="CNQ14" s="126">
        <v>3073.2441852845182</v>
      </c>
      <c r="CNR14" s="127">
        <v>3706.0388789626154</v>
      </c>
      <c r="CNS14" s="148" t="s">
        <v>2</v>
      </c>
      <c r="CNT14" s="127">
        <v>4557.3401527961232</v>
      </c>
      <c r="CNU14" s="126">
        <v>3073.2441852845182</v>
      </c>
      <c r="CNV14" s="127">
        <v>3706.0388789626154</v>
      </c>
      <c r="CNW14" s="148" t="s">
        <v>2</v>
      </c>
      <c r="CNX14" s="127">
        <v>4557.3401527961232</v>
      </c>
      <c r="CNY14" s="126">
        <v>3073.2441852845182</v>
      </c>
      <c r="CNZ14" s="127">
        <v>3706.0388789626154</v>
      </c>
      <c r="COA14" s="148" t="s">
        <v>2</v>
      </c>
      <c r="COB14" s="127">
        <v>4557.3401527961232</v>
      </c>
      <c r="COC14" s="126">
        <v>3073.2441852845182</v>
      </c>
      <c r="COD14" s="127">
        <v>3706.0388789626154</v>
      </c>
      <c r="COE14" s="148" t="s">
        <v>2</v>
      </c>
      <c r="COF14" s="127">
        <v>4557.3401527961232</v>
      </c>
      <c r="COG14" s="126">
        <v>3073.2441852845182</v>
      </c>
      <c r="COH14" s="127">
        <v>3706.0388789626154</v>
      </c>
      <c r="COI14" s="148" t="s">
        <v>2</v>
      </c>
      <c r="COJ14" s="127">
        <v>4557.3401527961232</v>
      </c>
      <c r="COK14" s="126">
        <v>3073.2441852845182</v>
      </c>
      <c r="COL14" s="127">
        <v>3706.0388789626154</v>
      </c>
      <c r="COM14" s="148" t="s">
        <v>2</v>
      </c>
      <c r="CON14" s="127">
        <v>4557.3401527961232</v>
      </c>
      <c r="COO14" s="126">
        <v>3073.2441852845182</v>
      </c>
      <c r="COP14" s="127">
        <v>3706.0388789626154</v>
      </c>
      <c r="COQ14" s="148" t="s">
        <v>2</v>
      </c>
      <c r="COR14" s="127">
        <v>4557.3401527961232</v>
      </c>
      <c r="COS14" s="126">
        <v>3073.2441852845182</v>
      </c>
      <c r="COT14" s="127">
        <v>3706.0388789626154</v>
      </c>
      <c r="COU14" s="148" t="s">
        <v>2</v>
      </c>
      <c r="COV14" s="127">
        <v>4557.3401527961232</v>
      </c>
      <c r="COW14" s="126">
        <v>3073.2441852845182</v>
      </c>
      <c r="COX14" s="127">
        <v>3706.0388789626154</v>
      </c>
      <c r="COY14" s="148" t="s">
        <v>2</v>
      </c>
      <c r="COZ14" s="127">
        <v>4557.3401527961232</v>
      </c>
      <c r="CPA14" s="126">
        <v>3073.2441852845182</v>
      </c>
      <c r="CPB14" s="127">
        <v>3706.0388789626154</v>
      </c>
      <c r="CPC14" s="148" t="s">
        <v>2</v>
      </c>
      <c r="CPD14" s="127">
        <v>4557.3401527961232</v>
      </c>
      <c r="CPE14" s="126">
        <v>3073.2441852845182</v>
      </c>
      <c r="CPF14" s="127">
        <v>3706.0388789626154</v>
      </c>
      <c r="CPG14" s="148" t="s">
        <v>2</v>
      </c>
      <c r="CPH14" s="127">
        <v>4557.3401527961232</v>
      </c>
      <c r="CPI14" s="126">
        <v>3073.2441852845182</v>
      </c>
      <c r="CPJ14" s="127">
        <v>3706.0388789626154</v>
      </c>
      <c r="CPK14" s="148" t="s">
        <v>2</v>
      </c>
      <c r="CPL14" s="127">
        <v>4557.3401527961232</v>
      </c>
      <c r="CPM14" s="126">
        <v>3073.2441852845182</v>
      </c>
      <c r="CPN14" s="127">
        <v>3706.0388789626154</v>
      </c>
      <c r="CPO14" s="148" t="s">
        <v>2</v>
      </c>
      <c r="CPP14" s="127">
        <v>4557.3401527961232</v>
      </c>
      <c r="CPQ14" s="126">
        <v>3073.2441852845182</v>
      </c>
      <c r="CPR14" s="127">
        <v>3706.0388789626154</v>
      </c>
      <c r="CPS14" s="148" t="s">
        <v>2</v>
      </c>
      <c r="CPT14" s="127">
        <v>4557.3401527961232</v>
      </c>
      <c r="CPU14" s="126">
        <v>3073.2441852845182</v>
      </c>
      <c r="CPV14" s="127">
        <v>3706.0388789626154</v>
      </c>
      <c r="CPW14" s="148" t="s">
        <v>2</v>
      </c>
      <c r="CPX14" s="127">
        <v>4557.3401527961232</v>
      </c>
      <c r="CPY14" s="126">
        <v>3073.2441852845182</v>
      </c>
      <c r="CPZ14" s="127">
        <v>3706.0388789626154</v>
      </c>
      <c r="CQA14" s="148" t="s">
        <v>2</v>
      </c>
      <c r="CQB14" s="127">
        <v>4557.3401527961232</v>
      </c>
      <c r="CQC14" s="126">
        <v>3073.2441852845182</v>
      </c>
      <c r="CQD14" s="127">
        <v>3706.0388789626154</v>
      </c>
      <c r="CQE14" s="148" t="s">
        <v>2</v>
      </c>
      <c r="CQF14" s="127">
        <v>4557.3401527961232</v>
      </c>
      <c r="CQG14" s="126">
        <v>3073.2441852845182</v>
      </c>
      <c r="CQH14" s="127">
        <v>3706.0388789626154</v>
      </c>
      <c r="CQI14" s="148" t="s">
        <v>2</v>
      </c>
      <c r="CQJ14" s="127">
        <v>4557.3401527961232</v>
      </c>
      <c r="CQK14" s="126">
        <v>3073.2441852845182</v>
      </c>
      <c r="CQL14" s="127">
        <v>3706.0388789626154</v>
      </c>
      <c r="CQM14" s="148" t="s">
        <v>2</v>
      </c>
      <c r="CQN14" s="127">
        <v>4557.3401527961232</v>
      </c>
      <c r="CQO14" s="126">
        <v>3073.2441852845182</v>
      </c>
      <c r="CQP14" s="127">
        <v>3706.0388789626154</v>
      </c>
      <c r="CQQ14" s="148" t="s">
        <v>2</v>
      </c>
      <c r="CQR14" s="127">
        <v>4557.3401527961232</v>
      </c>
      <c r="CQS14" s="126">
        <v>3073.2441852845182</v>
      </c>
      <c r="CQT14" s="127">
        <v>3706.0388789626154</v>
      </c>
      <c r="CQU14" s="148" t="s">
        <v>2</v>
      </c>
      <c r="CQV14" s="127">
        <v>4557.3401527961232</v>
      </c>
      <c r="CQW14" s="126">
        <v>3073.2441852845182</v>
      </c>
      <c r="CQX14" s="127">
        <v>3706.0388789626154</v>
      </c>
      <c r="CQY14" s="148" t="s">
        <v>2</v>
      </c>
      <c r="CQZ14" s="127">
        <v>4557.3401527961232</v>
      </c>
      <c r="CRA14" s="126">
        <v>3073.2441852845182</v>
      </c>
      <c r="CRB14" s="127">
        <v>3706.0388789626154</v>
      </c>
      <c r="CRC14" s="148" t="s">
        <v>2</v>
      </c>
      <c r="CRD14" s="127">
        <v>4557.3401527961232</v>
      </c>
      <c r="CRE14" s="126">
        <v>3073.2441852845182</v>
      </c>
      <c r="CRF14" s="127">
        <v>3706.0388789626154</v>
      </c>
      <c r="CRG14" s="148" t="s">
        <v>2</v>
      </c>
      <c r="CRH14" s="127">
        <v>4557.3401527961232</v>
      </c>
      <c r="CRI14" s="126">
        <v>3073.2441852845182</v>
      </c>
      <c r="CRJ14" s="127">
        <v>3706.0388789626154</v>
      </c>
      <c r="CRK14" s="148" t="s">
        <v>2</v>
      </c>
      <c r="CRL14" s="127">
        <v>4557.3401527961232</v>
      </c>
      <c r="CRM14" s="126">
        <v>3073.2441852845182</v>
      </c>
      <c r="CRN14" s="127">
        <v>3706.0388789626154</v>
      </c>
      <c r="CRO14" s="148" t="s">
        <v>2</v>
      </c>
      <c r="CRP14" s="127">
        <v>4557.3401527961232</v>
      </c>
      <c r="CRQ14" s="126">
        <v>3073.2441852845182</v>
      </c>
      <c r="CRR14" s="127">
        <v>3706.0388789626154</v>
      </c>
      <c r="CRS14" s="148" t="s">
        <v>2</v>
      </c>
      <c r="CRT14" s="127">
        <v>4557.3401527961232</v>
      </c>
      <c r="CRU14" s="126">
        <v>3073.2441852845182</v>
      </c>
      <c r="CRV14" s="127">
        <v>3706.0388789626154</v>
      </c>
      <c r="CRW14" s="148" t="s">
        <v>2</v>
      </c>
      <c r="CRX14" s="127">
        <v>4557.3401527961232</v>
      </c>
      <c r="CRY14" s="126">
        <v>3073.2441852845182</v>
      </c>
      <c r="CRZ14" s="127">
        <v>3706.0388789626154</v>
      </c>
      <c r="CSA14" s="148" t="s">
        <v>2</v>
      </c>
      <c r="CSB14" s="127">
        <v>4557.3401527961232</v>
      </c>
      <c r="CSC14" s="126">
        <v>3073.2441852845182</v>
      </c>
      <c r="CSD14" s="127">
        <v>3706.0388789626154</v>
      </c>
      <c r="CSE14" s="148" t="s">
        <v>2</v>
      </c>
      <c r="CSF14" s="127">
        <v>4557.3401527961232</v>
      </c>
      <c r="CSG14" s="126">
        <v>3073.2441852845182</v>
      </c>
      <c r="CSH14" s="127">
        <v>3706.0388789626154</v>
      </c>
      <c r="CSI14" s="148" t="s">
        <v>2</v>
      </c>
      <c r="CSJ14" s="127">
        <v>4557.3401527961232</v>
      </c>
      <c r="CSK14" s="126">
        <v>3073.2441852845182</v>
      </c>
      <c r="CSL14" s="127">
        <v>3706.0388789626154</v>
      </c>
      <c r="CSM14" s="148" t="s">
        <v>2</v>
      </c>
      <c r="CSN14" s="127">
        <v>4557.3401527961232</v>
      </c>
      <c r="CSO14" s="126">
        <v>3073.2441852845182</v>
      </c>
      <c r="CSP14" s="127">
        <v>3706.0388789626154</v>
      </c>
      <c r="CSQ14" s="148" t="s">
        <v>2</v>
      </c>
      <c r="CSR14" s="127">
        <v>4557.3401527961232</v>
      </c>
      <c r="CSS14" s="126">
        <v>3073.2441852845182</v>
      </c>
      <c r="CST14" s="127">
        <v>3706.0388789626154</v>
      </c>
      <c r="CSU14" s="148" t="s">
        <v>2</v>
      </c>
      <c r="CSV14" s="127">
        <v>4557.3401527961232</v>
      </c>
      <c r="CSW14" s="126">
        <v>3073.2441852845182</v>
      </c>
      <c r="CSX14" s="127">
        <v>3706.0388789626154</v>
      </c>
      <c r="CSY14" s="148" t="s">
        <v>2</v>
      </c>
      <c r="CSZ14" s="127">
        <v>4557.3401527961232</v>
      </c>
      <c r="CTA14" s="126">
        <v>3073.2441852845182</v>
      </c>
      <c r="CTB14" s="127">
        <v>3706.0388789626154</v>
      </c>
      <c r="CTC14" s="148" t="s">
        <v>2</v>
      </c>
      <c r="CTD14" s="127">
        <v>4557.3401527961232</v>
      </c>
      <c r="CTE14" s="126">
        <v>3073.2441852845182</v>
      </c>
      <c r="CTF14" s="127">
        <v>3706.0388789626154</v>
      </c>
      <c r="CTG14" s="148" t="s">
        <v>2</v>
      </c>
      <c r="CTH14" s="127">
        <v>4557.3401527961232</v>
      </c>
      <c r="CTI14" s="126">
        <v>3073.2441852845182</v>
      </c>
      <c r="CTJ14" s="127">
        <v>3706.0388789626154</v>
      </c>
      <c r="CTK14" s="148" t="s">
        <v>2</v>
      </c>
      <c r="CTL14" s="127">
        <v>4557.3401527961232</v>
      </c>
      <c r="CTM14" s="126">
        <v>3073.2441852845182</v>
      </c>
      <c r="CTN14" s="127">
        <v>3706.0388789626154</v>
      </c>
      <c r="CTO14" s="148" t="s">
        <v>2</v>
      </c>
      <c r="CTP14" s="127">
        <v>4557.3401527961232</v>
      </c>
      <c r="CTQ14" s="126">
        <v>3073.2441852845182</v>
      </c>
      <c r="CTR14" s="127">
        <v>3706.0388789626154</v>
      </c>
      <c r="CTS14" s="148" t="s">
        <v>2</v>
      </c>
      <c r="CTT14" s="127">
        <v>4557.3401527961232</v>
      </c>
      <c r="CTU14" s="126">
        <v>3073.2441852845182</v>
      </c>
      <c r="CTV14" s="127">
        <v>3706.0388789626154</v>
      </c>
      <c r="CTW14" s="148" t="s">
        <v>2</v>
      </c>
      <c r="CTX14" s="127">
        <v>4557.3401527961232</v>
      </c>
      <c r="CTY14" s="126">
        <v>3073.2441852845182</v>
      </c>
      <c r="CTZ14" s="127">
        <v>3706.0388789626154</v>
      </c>
      <c r="CUA14" s="148" t="s">
        <v>2</v>
      </c>
      <c r="CUB14" s="127">
        <v>4557.3401527961232</v>
      </c>
      <c r="CUC14" s="126">
        <v>3073.2441852845182</v>
      </c>
      <c r="CUD14" s="127">
        <v>3706.0388789626154</v>
      </c>
      <c r="CUE14" s="148" t="s">
        <v>2</v>
      </c>
      <c r="CUF14" s="127">
        <v>4557.3401527961232</v>
      </c>
      <c r="CUG14" s="126">
        <v>3073.2441852845182</v>
      </c>
      <c r="CUH14" s="127">
        <v>3706.0388789626154</v>
      </c>
      <c r="CUI14" s="148" t="s">
        <v>2</v>
      </c>
      <c r="CUJ14" s="127">
        <v>4557.3401527961232</v>
      </c>
      <c r="CUK14" s="126">
        <v>3073.2441852845182</v>
      </c>
      <c r="CUL14" s="127">
        <v>3706.0388789626154</v>
      </c>
      <c r="CUM14" s="148" t="s">
        <v>2</v>
      </c>
      <c r="CUN14" s="127">
        <v>4557.3401527961232</v>
      </c>
      <c r="CUO14" s="126">
        <v>3073.2441852845182</v>
      </c>
      <c r="CUP14" s="127">
        <v>3706.0388789626154</v>
      </c>
      <c r="CUQ14" s="148" t="s">
        <v>2</v>
      </c>
      <c r="CUR14" s="127">
        <v>4557.3401527961232</v>
      </c>
      <c r="CUS14" s="126">
        <v>3073.2441852845182</v>
      </c>
      <c r="CUT14" s="127">
        <v>3706.0388789626154</v>
      </c>
      <c r="CUU14" s="148" t="s">
        <v>2</v>
      </c>
      <c r="CUV14" s="127">
        <v>4557.3401527961232</v>
      </c>
      <c r="CUW14" s="126">
        <v>3073.2441852845182</v>
      </c>
      <c r="CUX14" s="127">
        <v>3706.0388789626154</v>
      </c>
      <c r="CUY14" s="148" t="s">
        <v>2</v>
      </c>
      <c r="CUZ14" s="127">
        <v>4557.3401527961232</v>
      </c>
      <c r="CVA14" s="126">
        <v>3073.2441852845182</v>
      </c>
      <c r="CVB14" s="127">
        <v>3706.0388789626154</v>
      </c>
      <c r="CVC14" s="148" t="s">
        <v>2</v>
      </c>
      <c r="CVD14" s="127">
        <v>4557.3401527961232</v>
      </c>
      <c r="CVE14" s="126">
        <v>3073.2441852845182</v>
      </c>
      <c r="CVF14" s="127">
        <v>3706.0388789626154</v>
      </c>
      <c r="CVG14" s="148" t="s">
        <v>2</v>
      </c>
      <c r="CVH14" s="127">
        <v>4557.3401527961232</v>
      </c>
      <c r="CVI14" s="126">
        <v>3073.2441852845182</v>
      </c>
      <c r="CVJ14" s="127">
        <v>3706.0388789626154</v>
      </c>
      <c r="CVK14" s="148" t="s">
        <v>2</v>
      </c>
      <c r="CVL14" s="127">
        <v>4557.3401527961232</v>
      </c>
      <c r="CVM14" s="126">
        <v>3073.2441852845182</v>
      </c>
      <c r="CVN14" s="127">
        <v>3706.0388789626154</v>
      </c>
      <c r="CVO14" s="148" t="s">
        <v>2</v>
      </c>
      <c r="CVP14" s="127">
        <v>4557.3401527961232</v>
      </c>
      <c r="CVQ14" s="126">
        <v>3073.2441852845182</v>
      </c>
      <c r="CVR14" s="127">
        <v>3706.0388789626154</v>
      </c>
      <c r="CVS14" s="148" t="s">
        <v>2</v>
      </c>
      <c r="CVT14" s="127">
        <v>4557.3401527961232</v>
      </c>
      <c r="CVU14" s="126">
        <v>3073.2441852845182</v>
      </c>
      <c r="CVV14" s="127">
        <v>3706.0388789626154</v>
      </c>
      <c r="CVW14" s="148" t="s">
        <v>2</v>
      </c>
      <c r="CVX14" s="127">
        <v>4557.3401527961232</v>
      </c>
      <c r="CVY14" s="126">
        <v>3073.2441852845182</v>
      </c>
      <c r="CVZ14" s="127">
        <v>3706.0388789626154</v>
      </c>
      <c r="CWA14" s="148" t="s">
        <v>2</v>
      </c>
      <c r="CWB14" s="127">
        <v>4557.3401527961232</v>
      </c>
      <c r="CWC14" s="126">
        <v>3073.2441852845182</v>
      </c>
      <c r="CWD14" s="127">
        <v>3706.0388789626154</v>
      </c>
      <c r="CWE14" s="148" t="s">
        <v>2</v>
      </c>
      <c r="CWF14" s="127">
        <v>4557.3401527961232</v>
      </c>
      <c r="CWG14" s="126">
        <v>3073.2441852845182</v>
      </c>
      <c r="CWH14" s="127">
        <v>3706.0388789626154</v>
      </c>
      <c r="CWI14" s="148" t="s">
        <v>2</v>
      </c>
      <c r="CWJ14" s="127">
        <v>4557.3401527961232</v>
      </c>
      <c r="CWK14" s="126">
        <v>3073.2441852845182</v>
      </c>
      <c r="CWL14" s="127">
        <v>3706.0388789626154</v>
      </c>
      <c r="CWM14" s="148" t="s">
        <v>2</v>
      </c>
      <c r="CWN14" s="127">
        <v>4557.3401527961232</v>
      </c>
      <c r="CWO14" s="126">
        <v>3073.2441852845182</v>
      </c>
      <c r="CWP14" s="127">
        <v>3706.0388789626154</v>
      </c>
      <c r="CWQ14" s="148" t="s">
        <v>2</v>
      </c>
      <c r="CWR14" s="127">
        <v>4557.3401527961232</v>
      </c>
      <c r="CWS14" s="126">
        <v>3073.2441852845182</v>
      </c>
      <c r="CWT14" s="127">
        <v>3706.0388789626154</v>
      </c>
      <c r="CWU14" s="148" t="s">
        <v>2</v>
      </c>
      <c r="CWV14" s="127">
        <v>4557.3401527961232</v>
      </c>
      <c r="CWW14" s="126">
        <v>3073.2441852845182</v>
      </c>
      <c r="CWX14" s="127">
        <v>3706.0388789626154</v>
      </c>
      <c r="CWY14" s="148" t="s">
        <v>2</v>
      </c>
      <c r="CWZ14" s="127">
        <v>4557.3401527961232</v>
      </c>
      <c r="CXA14" s="126">
        <v>3073.2441852845182</v>
      </c>
      <c r="CXB14" s="127">
        <v>3706.0388789626154</v>
      </c>
      <c r="CXC14" s="148" t="s">
        <v>2</v>
      </c>
      <c r="CXD14" s="127">
        <v>4557.3401527961232</v>
      </c>
      <c r="CXE14" s="126">
        <v>3073.2441852845182</v>
      </c>
      <c r="CXF14" s="127">
        <v>3706.0388789626154</v>
      </c>
      <c r="CXG14" s="148" t="s">
        <v>2</v>
      </c>
      <c r="CXH14" s="127">
        <v>4557.3401527961232</v>
      </c>
      <c r="CXI14" s="126">
        <v>3073.2441852845182</v>
      </c>
      <c r="CXJ14" s="127">
        <v>3706.0388789626154</v>
      </c>
      <c r="CXK14" s="148" t="s">
        <v>2</v>
      </c>
      <c r="CXL14" s="127">
        <v>4557.3401527961232</v>
      </c>
      <c r="CXM14" s="126">
        <v>3073.2441852845182</v>
      </c>
      <c r="CXN14" s="127">
        <v>3706.0388789626154</v>
      </c>
      <c r="CXO14" s="148" t="s">
        <v>2</v>
      </c>
      <c r="CXP14" s="127">
        <v>4557.3401527961232</v>
      </c>
      <c r="CXQ14" s="126">
        <v>3073.2441852845182</v>
      </c>
      <c r="CXR14" s="127">
        <v>3706.0388789626154</v>
      </c>
      <c r="CXS14" s="148" t="s">
        <v>2</v>
      </c>
      <c r="CXT14" s="127">
        <v>4557.3401527961232</v>
      </c>
      <c r="CXU14" s="126">
        <v>3073.2441852845182</v>
      </c>
      <c r="CXV14" s="127">
        <v>3706.0388789626154</v>
      </c>
      <c r="CXW14" s="148" t="s">
        <v>2</v>
      </c>
      <c r="CXX14" s="127">
        <v>4557.3401527961232</v>
      </c>
      <c r="CXY14" s="126">
        <v>3073.2441852845182</v>
      </c>
      <c r="CXZ14" s="127">
        <v>3706.0388789626154</v>
      </c>
      <c r="CYA14" s="148" t="s">
        <v>2</v>
      </c>
      <c r="CYB14" s="127">
        <v>4557.3401527961232</v>
      </c>
      <c r="CYC14" s="126">
        <v>3073.2441852845182</v>
      </c>
      <c r="CYD14" s="127">
        <v>3706.0388789626154</v>
      </c>
      <c r="CYE14" s="148" t="s">
        <v>2</v>
      </c>
      <c r="CYF14" s="127">
        <v>4557.3401527961232</v>
      </c>
      <c r="CYG14" s="126">
        <v>3073.2441852845182</v>
      </c>
      <c r="CYH14" s="127">
        <v>3706.0388789626154</v>
      </c>
      <c r="CYI14" s="148" t="s">
        <v>2</v>
      </c>
      <c r="CYJ14" s="127">
        <v>4557.3401527961232</v>
      </c>
      <c r="CYK14" s="126">
        <v>3073.2441852845182</v>
      </c>
      <c r="CYL14" s="127">
        <v>3706.0388789626154</v>
      </c>
      <c r="CYM14" s="148" t="s">
        <v>2</v>
      </c>
      <c r="CYN14" s="127">
        <v>4557.3401527961232</v>
      </c>
      <c r="CYO14" s="126">
        <v>3073.2441852845182</v>
      </c>
      <c r="CYP14" s="127">
        <v>3706.0388789626154</v>
      </c>
      <c r="CYQ14" s="148" t="s">
        <v>2</v>
      </c>
      <c r="CYR14" s="127">
        <v>4557.3401527961232</v>
      </c>
      <c r="CYS14" s="126">
        <v>3073.2441852845182</v>
      </c>
      <c r="CYT14" s="127">
        <v>3706.0388789626154</v>
      </c>
      <c r="CYU14" s="148" t="s">
        <v>2</v>
      </c>
      <c r="CYV14" s="127">
        <v>4557.3401527961232</v>
      </c>
      <c r="CYW14" s="126">
        <v>3073.2441852845182</v>
      </c>
      <c r="CYX14" s="127">
        <v>3706.0388789626154</v>
      </c>
      <c r="CYY14" s="148" t="s">
        <v>2</v>
      </c>
      <c r="CYZ14" s="127">
        <v>4557.3401527961232</v>
      </c>
      <c r="CZA14" s="126">
        <v>3073.2441852845182</v>
      </c>
      <c r="CZB14" s="127">
        <v>3706.0388789626154</v>
      </c>
      <c r="CZC14" s="148" t="s">
        <v>2</v>
      </c>
      <c r="CZD14" s="127">
        <v>4557.3401527961232</v>
      </c>
      <c r="CZE14" s="126">
        <v>3073.2441852845182</v>
      </c>
      <c r="CZF14" s="127">
        <v>3706.0388789626154</v>
      </c>
      <c r="CZG14" s="148" t="s">
        <v>2</v>
      </c>
      <c r="CZH14" s="127">
        <v>4557.3401527961232</v>
      </c>
      <c r="CZI14" s="126">
        <v>3073.2441852845182</v>
      </c>
      <c r="CZJ14" s="127">
        <v>3706.0388789626154</v>
      </c>
      <c r="CZK14" s="148" t="s">
        <v>2</v>
      </c>
      <c r="CZL14" s="127">
        <v>4557.3401527961232</v>
      </c>
      <c r="CZM14" s="126">
        <v>3073.2441852845182</v>
      </c>
      <c r="CZN14" s="127">
        <v>3706.0388789626154</v>
      </c>
      <c r="CZO14" s="148" t="s">
        <v>2</v>
      </c>
      <c r="CZP14" s="127">
        <v>4557.3401527961232</v>
      </c>
      <c r="CZQ14" s="126">
        <v>3073.2441852845182</v>
      </c>
      <c r="CZR14" s="127">
        <v>3706.0388789626154</v>
      </c>
      <c r="CZS14" s="148" t="s">
        <v>2</v>
      </c>
      <c r="CZT14" s="127">
        <v>4557.3401527961232</v>
      </c>
      <c r="CZU14" s="126">
        <v>3073.2441852845182</v>
      </c>
      <c r="CZV14" s="127">
        <v>3706.0388789626154</v>
      </c>
      <c r="CZW14" s="148" t="s">
        <v>2</v>
      </c>
      <c r="CZX14" s="127">
        <v>4557.3401527961232</v>
      </c>
      <c r="CZY14" s="126">
        <v>3073.2441852845182</v>
      </c>
      <c r="CZZ14" s="127">
        <v>3706.0388789626154</v>
      </c>
      <c r="DAA14" s="148" t="s">
        <v>2</v>
      </c>
      <c r="DAB14" s="127">
        <v>4557.3401527961232</v>
      </c>
      <c r="DAC14" s="126">
        <v>3073.2441852845182</v>
      </c>
      <c r="DAD14" s="127">
        <v>3706.0388789626154</v>
      </c>
      <c r="DAE14" s="148" t="s">
        <v>2</v>
      </c>
      <c r="DAF14" s="127">
        <v>4557.3401527961232</v>
      </c>
      <c r="DAG14" s="126">
        <v>3073.2441852845182</v>
      </c>
      <c r="DAH14" s="127">
        <v>3706.0388789626154</v>
      </c>
      <c r="DAI14" s="148" t="s">
        <v>2</v>
      </c>
      <c r="DAJ14" s="127">
        <v>4557.3401527961232</v>
      </c>
      <c r="DAK14" s="126">
        <v>3073.2441852845182</v>
      </c>
      <c r="DAL14" s="127">
        <v>3706.0388789626154</v>
      </c>
      <c r="DAM14" s="148" t="s">
        <v>2</v>
      </c>
      <c r="DAN14" s="127">
        <v>4557.3401527961232</v>
      </c>
      <c r="DAO14" s="126">
        <v>3073.2441852845182</v>
      </c>
      <c r="DAP14" s="127">
        <v>3706.0388789626154</v>
      </c>
      <c r="DAQ14" s="148" t="s">
        <v>2</v>
      </c>
      <c r="DAR14" s="127">
        <v>4557.3401527961232</v>
      </c>
      <c r="DAS14" s="126">
        <v>3073.2441852845182</v>
      </c>
      <c r="DAT14" s="127">
        <v>3706.0388789626154</v>
      </c>
      <c r="DAU14" s="148" t="s">
        <v>2</v>
      </c>
      <c r="DAV14" s="127">
        <v>4557.3401527961232</v>
      </c>
      <c r="DAW14" s="126">
        <v>3073.2441852845182</v>
      </c>
      <c r="DAX14" s="127">
        <v>3706.0388789626154</v>
      </c>
      <c r="DAY14" s="148" t="s">
        <v>2</v>
      </c>
      <c r="DAZ14" s="127">
        <v>4557.3401527961232</v>
      </c>
      <c r="DBA14" s="126">
        <v>3073.2441852845182</v>
      </c>
      <c r="DBB14" s="127">
        <v>3706.0388789626154</v>
      </c>
      <c r="DBC14" s="148" t="s">
        <v>2</v>
      </c>
      <c r="DBD14" s="127">
        <v>4557.3401527961232</v>
      </c>
      <c r="DBE14" s="126">
        <v>3073.2441852845182</v>
      </c>
      <c r="DBF14" s="127">
        <v>3706.0388789626154</v>
      </c>
      <c r="DBG14" s="148" t="s">
        <v>2</v>
      </c>
      <c r="DBH14" s="127">
        <v>4557.3401527961232</v>
      </c>
      <c r="DBI14" s="126">
        <v>3073.2441852845182</v>
      </c>
      <c r="DBJ14" s="127">
        <v>3706.0388789626154</v>
      </c>
      <c r="DBK14" s="148" t="s">
        <v>2</v>
      </c>
      <c r="DBL14" s="127">
        <v>4557.3401527961232</v>
      </c>
      <c r="DBM14" s="126">
        <v>3073.2441852845182</v>
      </c>
      <c r="DBN14" s="127">
        <v>3706.0388789626154</v>
      </c>
      <c r="DBO14" s="148" t="s">
        <v>2</v>
      </c>
      <c r="DBP14" s="127">
        <v>4557.3401527961232</v>
      </c>
      <c r="DBQ14" s="126">
        <v>3073.2441852845182</v>
      </c>
      <c r="DBR14" s="127">
        <v>3706.0388789626154</v>
      </c>
      <c r="DBS14" s="148" t="s">
        <v>2</v>
      </c>
      <c r="DBT14" s="127">
        <v>4557.3401527961232</v>
      </c>
      <c r="DBU14" s="126">
        <v>3073.2441852845182</v>
      </c>
      <c r="DBV14" s="127">
        <v>3706.0388789626154</v>
      </c>
      <c r="DBW14" s="148" t="s">
        <v>2</v>
      </c>
      <c r="DBX14" s="127">
        <v>4557.3401527961232</v>
      </c>
      <c r="DBY14" s="126">
        <v>3073.2441852845182</v>
      </c>
      <c r="DBZ14" s="127">
        <v>3706.0388789626154</v>
      </c>
      <c r="DCA14" s="148" t="s">
        <v>2</v>
      </c>
      <c r="DCB14" s="127">
        <v>4557.3401527961232</v>
      </c>
      <c r="DCC14" s="126">
        <v>3073.2441852845182</v>
      </c>
      <c r="DCD14" s="127">
        <v>3706.0388789626154</v>
      </c>
      <c r="DCE14" s="148" t="s">
        <v>2</v>
      </c>
      <c r="DCF14" s="127">
        <v>4557.3401527961232</v>
      </c>
      <c r="DCG14" s="126">
        <v>3073.2441852845182</v>
      </c>
      <c r="DCH14" s="127">
        <v>3706.0388789626154</v>
      </c>
      <c r="DCI14" s="148" t="s">
        <v>2</v>
      </c>
      <c r="DCJ14" s="127">
        <v>4557.3401527961232</v>
      </c>
      <c r="DCK14" s="126">
        <v>3073.2441852845182</v>
      </c>
      <c r="DCL14" s="127">
        <v>3706.0388789626154</v>
      </c>
      <c r="DCM14" s="148" t="s">
        <v>2</v>
      </c>
      <c r="DCN14" s="127">
        <v>4557.3401527961232</v>
      </c>
      <c r="DCO14" s="126">
        <v>3073.2441852845182</v>
      </c>
      <c r="DCP14" s="127">
        <v>3706.0388789626154</v>
      </c>
      <c r="DCQ14" s="148" t="s">
        <v>2</v>
      </c>
      <c r="DCR14" s="127">
        <v>4557.3401527961232</v>
      </c>
      <c r="DCS14" s="126">
        <v>3073.2441852845182</v>
      </c>
      <c r="DCT14" s="127">
        <v>3706.0388789626154</v>
      </c>
      <c r="DCU14" s="148" t="s">
        <v>2</v>
      </c>
      <c r="DCV14" s="127">
        <v>4557.3401527961232</v>
      </c>
      <c r="DCW14" s="126">
        <v>3073.2441852845182</v>
      </c>
      <c r="DCX14" s="127">
        <v>3706.0388789626154</v>
      </c>
      <c r="DCY14" s="148" t="s">
        <v>2</v>
      </c>
      <c r="DCZ14" s="127">
        <v>4557.3401527961232</v>
      </c>
      <c r="DDA14" s="126">
        <v>3073.2441852845182</v>
      </c>
      <c r="DDB14" s="127">
        <v>3706.0388789626154</v>
      </c>
      <c r="DDC14" s="148" t="s">
        <v>2</v>
      </c>
      <c r="DDD14" s="127">
        <v>4557.3401527961232</v>
      </c>
      <c r="DDE14" s="126">
        <v>3073.2441852845182</v>
      </c>
      <c r="DDF14" s="127">
        <v>3706.0388789626154</v>
      </c>
      <c r="DDG14" s="148" t="s">
        <v>2</v>
      </c>
      <c r="DDH14" s="127">
        <v>4557.3401527961232</v>
      </c>
      <c r="DDI14" s="126">
        <v>3073.2441852845182</v>
      </c>
      <c r="DDJ14" s="127">
        <v>3706.0388789626154</v>
      </c>
      <c r="DDK14" s="148" t="s">
        <v>2</v>
      </c>
      <c r="DDL14" s="127">
        <v>4557.3401527961232</v>
      </c>
      <c r="DDM14" s="126">
        <v>3073.2441852845182</v>
      </c>
      <c r="DDN14" s="127">
        <v>3706.0388789626154</v>
      </c>
      <c r="DDO14" s="148" t="s">
        <v>2</v>
      </c>
      <c r="DDP14" s="127">
        <v>4557.3401527961232</v>
      </c>
      <c r="DDQ14" s="126">
        <v>3073.2441852845182</v>
      </c>
      <c r="DDR14" s="127">
        <v>3706.0388789626154</v>
      </c>
      <c r="DDS14" s="148" t="s">
        <v>2</v>
      </c>
      <c r="DDT14" s="127">
        <v>4557.3401527961232</v>
      </c>
      <c r="DDU14" s="126">
        <v>3073.2441852845182</v>
      </c>
      <c r="DDV14" s="127">
        <v>3706.0388789626154</v>
      </c>
      <c r="DDW14" s="148" t="s">
        <v>2</v>
      </c>
      <c r="DDX14" s="127">
        <v>4557.3401527961232</v>
      </c>
      <c r="DDY14" s="126">
        <v>3073.2441852845182</v>
      </c>
      <c r="DDZ14" s="127">
        <v>3706.0388789626154</v>
      </c>
      <c r="DEA14" s="148" t="s">
        <v>2</v>
      </c>
      <c r="DEB14" s="127">
        <v>4557.3401527961232</v>
      </c>
      <c r="DEC14" s="126">
        <v>3073.2441852845182</v>
      </c>
      <c r="DED14" s="127">
        <v>3706.0388789626154</v>
      </c>
      <c r="DEE14" s="148" t="s">
        <v>2</v>
      </c>
      <c r="DEF14" s="127">
        <v>4557.3401527961232</v>
      </c>
      <c r="DEG14" s="126">
        <v>3073.2441852845182</v>
      </c>
      <c r="DEH14" s="127">
        <v>3706.0388789626154</v>
      </c>
      <c r="DEI14" s="148" t="s">
        <v>2</v>
      </c>
      <c r="DEJ14" s="127">
        <v>4557.3401527961232</v>
      </c>
      <c r="DEK14" s="126">
        <v>3073.2441852845182</v>
      </c>
      <c r="DEL14" s="127">
        <v>3706.0388789626154</v>
      </c>
      <c r="DEM14" s="148" t="s">
        <v>2</v>
      </c>
      <c r="DEN14" s="127">
        <v>4557.3401527961232</v>
      </c>
      <c r="DEO14" s="126">
        <v>3073.2441852845182</v>
      </c>
      <c r="DEP14" s="127">
        <v>3706.0388789626154</v>
      </c>
      <c r="DEQ14" s="148" t="s">
        <v>2</v>
      </c>
      <c r="DER14" s="127">
        <v>4557.3401527961232</v>
      </c>
      <c r="DES14" s="126">
        <v>3073.2441852845182</v>
      </c>
      <c r="DET14" s="127">
        <v>3706.0388789626154</v>
      </c>
      <c r="DEU14" s="148" t="s">
        <v>2</v>
      </c>
      <c r="DEV14" s="127">
        <v>4557.3401527961232</v>
      </c>
      <c r="DEW14" s="126">
        <v>3073.2441852845182</v>
      </c>
      <c r="DEX14" s="127">
        <v>3706.0388789626154</v>
      </c>
      <c r="DEY14" s="148" t="s">
        <v>2</v>
      </c>
      <c r="DEZ14" s="127">
        <v>4557.3401527961232</v>
      </c>
      <c r="DFA14" s="126">
        <v>3073.2441852845182</v>
      </c>
      <c r="DFB14" s="127">
        <v>3706.0388789626154</v>
      </c>
      <c r="DFC14" s="148" t="s">
        <v>2</v>
      </c>
      <c r="DFD14" s="127">
        <v>4557.3401527961232</v>
      </c>
      <c r="DFE14" s="126">
        <v>3073.2441852845182</v>
      </c>
      <c r="DFF14" s="127">
        <v>3706.0388789626154</v>
      </c>
      <c r="DFG14" s="148" t="s">
        <v>2</v>
      </c>
      <c r="DFH14" s="127">
        <v>4557.3401527961232</v>
      </c>
      <c r="DFI14" s="126">
        <v>3073.2441852845182</v>
      </c>
      <c r="DFJ14" s="127">
        <v>3706.0388789626154</v>
      </c>
      <c r="DFK14" s="148" t="s">
        <v>2</v>
      </c>
      <c r="DFL14" s="127">
        <v>4557.3401527961232</v>
      </c>
      <c r="DFM14" s="126">
        <v>3073.2441852845182</v>
      </c>
      <c r="DFN14" s="127">
        <v>3706.0388789626154</v>
      </c>
      <c r="DFO14" s="148" t="s">
        <v>2</v>
      </c>
      <c r="DFP14" s="127">
        <v>4557.3401527961232</v>
      </c>
      <c r="DFQ14" s="126">
        <v>3073.2441852845182</v>
      </c>
      <c r="DFR14" s="127">
        <v>3706.0388789626154</v>
      </c>
      <c r="DFS14" s="148" t="s">
        <v>2</v>
      </c>
      <c r="DFT14" s="127">
        <v>4557.3401527961232</v>
      </c>
      <c r="DFU14" s="126">
        <v>3073.2441852845182</v>
      </c>
      <c r="DFV14" s="127">
        <v>3706.0388789626154</v>
      </c>
      <c r="DFW14" s="148" t="s">
        <v>2</v>
      </c>
      <c r="DFX14" s="127">
        <v>4557.3401527961232</v>
      </c>
      <c r="DFY14" s="126">
        <v>3073.2441852845182</v>
      </c>
      <c r="DFZ14" s="127">
        <v>3706.0388789626154</v>
      </c>
      <c r="DGA14" s="148" t="s">
        <v>2</v>
      </c>
      <c r="DGB14" s="127">
        <v>4557.3401527961232</v>
      </c>
      <c r="DGC14" s="126">
        <v>3073.2441852845182</v>
      </c>
      <c r="DGD14" s="127">
        <v>3706.0388789626154</v>
      </c>
      <c r="DGE14" s="148" t="s">
        <v>2</v>
      </c>
      <c r="DGF14" s="127">
        <v>4557.3401527961232</v>
      </c>
      <c r="DGG14" s="126">
        <v>3073.2441852845182</v>
      </c>
      <c r="DGH14" s="127">
        <v>3706.0388789626154</v>
      </c>
      <c r="DGI14" s="148" t="s">
        <v>2</v>
      </c>
      <c r="DGJ14" s="127">
        <v>4557.3401527961232</v>
      </c>
      <c r="DGK14" s="126">
        <v>3073.2441852845182</v>
      </c>
      <c r="DGL14" s="127">
        <v>3706.0388789626154</v>
      </c>
      <c r="DGM14" s="148" t="s">
        <v>2</v>
      </c>
      <c r="DGN14" s="127">
        <v>4557.3401527961232</v>
      </c>
      <c r="DGO14" s="126">
        <v>3073.2441852845182</v>
      </c>
      <c r="DGP14" s="127">
        <v>3706.0388789626154</v>
      </c>
      <c r="DGQ14" s="148" t="s">
        <v>2</v>
      </c>
      <c r="DGR14" s="127">
        <v>4557.3401527961232</v>
      </c>
      <c r="DGS14" s="126">
        <v>3073.2441852845182</v>
      </c>
      <c r="DGT14" s="127">
        <v>3706.0388789626154</v>
      </c>
      <c r="DGU14" s="148" t="s">
        <v>2</v>
      </c>
      <c r="DGV14" s="127">
        <v>4557.3401527961232</v>
      </c>
      <c r="DGW14" s="126">
        <v>3073.2441852845182</v>
      </c>
      <c r="DGX14" s="127">
        <v>3706.0388789626154</v>
      </c>
      <c r="DGY14" s="148" t="s">
        <v>2</v>
      </c>
      <c r="DGZ14" s="127">
        <v>4557.3401527961232</v>
      </c>
      <c r="DHA14" s="126">
        <v>3073.2441852845182</v>
      </c>
      <c r="DHB14" s="127">
        <v>3706.0388789626154</v>
      </c>
      <c r="DHC14" s="148" t="s">
        <v>2</v>
      </c>
      <c r="DHD14" s="127">
        <v>4557.3401527961232</v>
      </c>
      <c r="DHE14" s="126">
        <v>3073.2441852845182</v>
      </c>
      <c r="DHF14" s="127">
        <v>3706.0388789626154</v>
      </c>
      <c r="DHG14" s="148" t="s">
        <v>2</v>
      </c>
      <c r="DHH14" s="127">
        <v>4557.3401527961232</v>
      </c>
      <c r="DHI14" s="126">
        <v>3073.2441852845182</v>
      </c>
      <c r="DHJ14" s="127">
        <v>3706.0388789626154</v>
      </c>
      <c r="DHK14" s="148" t="s">
        <v>2</v>
      </c>
      <c r="DHL14" s="127">
        <v>4557.3401527961232</v>
      </c>
      <c r="DHM14" s="126">
        <v>3073.2441852845182</v>
      </c>
      <c r="DHN14" s="127">
        <v>3706.0388789626154</v>
      </c>
      <c r="DHO14" s="148" t="s">
        <v>2</v>
      </c>
      <c r="DHP14" s="127">
        <v>4557.3401527961232</v>
      </c>
      <c r="DHQ14" s="126">
        <v>3073.2441852845182</v>
      </c>
      <c r="DHR14" s="127">
        <v>3706.0388789626154</v>
      </c>
      <c r="DHS14" s="148" t="s">
        <v>2</v>
      </c>
      <c r="DHT14" s="127">
        <v>4557.3401527961232</v>
      </c>
      <c r="DHU14" s="126">
        <v>3073.2441852845182</v>
      </c>
      <c r="DHV14" s="127">
        <v>3706.0388789626154</v>
      </c>
      <c r="DHW14" s="148" t="s">
        <v>2</v>
      </c>
      <c r="DHX14" s="127">
        <v>4557.3401527961232</v>
      </c>
      <c r="DHY14" s="126">
        <v>3073.2441852845182</v>
      </c>
      <c r="DHZ14" s="127">
        <v>3706.0388789626154</v>
      </c>
      <c r="DIA14" s="148" t="s">
        <v>2</v>
      </c>
      <c r="DIB14" s="127">
        <v>4557.3401527961232</v>
      </c>
      <c r="DIC14" s="126">
        <v>3073.2441852845182</v>
      </c>
      <c r="DID14" s="127">
        <v>3706.0388789626154</v>
      </c>
      <c r="DIE14" s="148" t="s">
        <v>2</v>
      </c>
      <c r="DIF14" s="127">
        <v>4557.3401527961232</v>
      </c>
      <c r="DIG14" s="126">
        <v>3073.2441852845182</v>
      </c>
      <c r="DIH14" s="127">
        <v>3706.0388789626154</v>
      </c>
      <c r="DII14" s="148" t="s">
        <v>2</v>
      </c>
      <c r="DIJ14" s="127">
        <v>4557.3401527961232</v>
      </c>
      <c r="DIK14" s="126">
        <v>3073.2441852845182</v>
      </c>
      <c r="DIL14" s="127">
        <v>3706.0388789626154</v>
      </c>
      <c r="DIM14" s="148" t="s">
        <v>2</v>
      </c>
      <c r="DIN14" s="127">
        <v>4557.3401527961232</v>
      </c>
      <c r="DIO14" s="126">
        <v>3073.2441852845182</v>
      </c>
      <c r="DIP14" s="127">
        <v>3706.0388789626154</v>
      </c>
      <c r="DIQ14" s="148" t="s">
        <v>2</v>
      </c>
      <c r="DIR14" s="127">
        <v>4557.3401527961232</v>
      </c>
      <c r="DIS14" s="126">
        <v>3073.2441852845182</v>
      </c>
      <c r="DIT14" s="127">
        <v>3706.0388789626154</v>
      </c>
      <c r="DIU14" s="148" t="s">
        <v>2</v>
      </c>
      <c r="DIV14" s="127">
        <v>4557.3401527961232</v>
      </c>
      <c r="DIW14" s="126">
        <v>3073.2441852845182</v>
      </c>
      <c r="DIX14" s="127">
        <v>3706.0388789626154</v>
      </c>
      <c r="DIY14" s="148" t="s">
        <v>2</v>
      </c>
      <c r="DIZ14" s="127">
        <v>4557.3401527961232</v>
      </c>
      <c r="DJA14" s="126">
        <v>3073.2441852845182</v>
      </c>
      <c r="DJB14" s="127">
        <v>3706.0388789626154</v>
      </c>
      <c r="DJC14" s="148" t="s">
        <v>2</v>
      </c>
      <c r="DJD14" s="127">
        <v>4557.3401527961232</v>
      </c>
      <c r="DJE14" s="126">
        <v>3073.2441852845182</v>
      </c>
      <c r="DJF14" s="127">
        <v>3706.0388789626154</v>
      </c>
      <c r="DJG14" s="148" t="s">
        <v>2</v>
      </c>
      <c r="DJH14" s="127">
        <v>4557.3401527961232</v>
      </c>
      <c r="DJI14" s="126">
        <v>3073.2441852845182</v>
      </c>
      <c r="DJJ14" s="127">
        <v>3706.0388789626154</v>
      </c>
      <c r="DJK14" s="148" t="s">
        <v>2</v>
      </c>
      <c r="DJL14" s="127">
        <v>4557.3401527961232</v>
      </c>
      <c r="DJM14" s="126">
        <v>3073.2441852845182</v>
      </c>
      <c r="DJN14" s="127">
        <v>3706.0388789626154</v>
      </c>
      <c r="DJO14" s="148" t="s">
        <v>2</v>
      </c>
      <c r="DJP14" s="127">
        <v>4557.3401527961232</v>
      </c>
      <c r="DJQ14" s="126">
        <v>3073.2441852845182</v>
      </c>
      <c r="DJR14" s="127">
        <v>3706.0388789626154</v>
      </c>
      <c r="DJS14" s="148" t="s">
        <v>2</v>
      </c>
      <c r="DJT14" s="127">
        <v>4557.3401527961232</v>
      </c>
      <c r="DJU14" s="126">
        <v>3073.2441852845182</v>
      </c>
      <c r="DJV14" s="127">
        <v>3706.0388789626154</v>
      </c>
      <c r="DJW14" s="148" t="s">
        <v>2</v>
      </c>
      <c r="DJX14" s="127">
        <v>4557.3401527961232</v>
      </c>
      <c r="DJY14" s="126">
        <v>3073.2441852845182</v>
      </c>
      <c r="DJZ14" s="127">
        <v>3706.0388789626154</v>
      </c>
      <c r="DKA14" s="148" t="s">
        <v>2</v>
      </c>
      <c r="DKB14" s="127">
        <v>4557.3401527961232</v>
      </c>
      <c r="DKC14" s="126">
        <v>3073.2441852845182</v>
      </c>
      <c r="DKD14" s="127">
        <v>3706.0388789626154</v>
      </c>
      <c r="DKE14" s="148" t="s">
        <v>2</v>
      </c>
      <c r="DKF14" s="127">
        <v>4557.3401527961232</v>
      </c>
      <c r="DKG14" s="126">
        <v>3073.2441852845182</v>
      </c>
      <c r="DKH14" s="127">
        <v>3706.0388789626154</v>
      </c>
      <c r="DKI14" s="148" t="s">
        <v>2</v>
      </c>
      <c r="DKJ14" s="127">
        <v>4557.3401527961232</v>
      </c>
      <c r="DKK14" s="126">
        <v>3073.2441852845182</v>
      </c>
      <c r="DKL14" s="127">
        <v>3706.0388789626154</v>
      </c>
      <c r="DKM14" s="148" t="s">
        <v>2</v>
      </c>
      <c r="DKN14" s="127">
        <v>4557.3401527961232</v>
      </c>
      <c r="DKO14" s="126">
        <v>3073.2441852845182</v>
      </c>
      <c r="DKP14" s="127">
        <v>3706.0388789626154</v>
      </c>
      <c r="DKQ14" s="148" t="s">
        <v>2</v>
      </c>
      <c r="DKR14" s="127">
        <v>4557.3401527961232</v>
      </c>
      <c r="DKS14" s="126">
        <v>3073.2441852845182</v>
      </c>
      <c r="DKT14" s="127">
        <v>3706.0388789626154</v>
      </c>
      <c r="DKU14" s="148" t="s">
        <v>2</v>
      </c>
      <c r="DKV14" s="127">
        <v>4557.3401527961232</v>
      </c>
      <c r="DKW14" s="126">
        <v>3073.2441852845182</v>
      </c>
      <c r="DKX14" s="127">
        <v>3706.0388789626154</v>
      </c>
      <c r="DKY14" s="148" t="s">
        <v>2</v>
      </c>
      <c r="DKZ14" s="127">
        <v>4557.3401527961232</v>
      </c>
      <c r="DLA14" s="126">
        <v>3073.2441852845182</v>
      </c>
      <c r="DLB14" s="127">
        <v>3706.0388789626154</v>
      </c>
      <c r="DLC14" s="148" t="s">
        <v>2</v>
      </c>
      <c r="DLD14" s="127">
        <v>4557.3401527961232</v>
      </c>
      <c r="DLE14" s="126">
        <v>3073.2441852845182</v>
      </c>
      <c r="DLF14" s="127">
        <v>3706.0388789626154</v>
      </c>
      <c r="DLG14" s="148" t="s">
        <v>2</v>
      </c>
      <c r="DLH14" s="127">
        <v>4557.3401527961232</v>
      </c>
      <c r="DLI14" s="126">
        <v>3073.2441852845182</v>
      </c>
      <c r="DLJ14" s="127">
        <v>3706.0388789626154</v>
      </c>
      <c r="DLK14" s="148" t="s">
        <v>2</v>
      </c>
      <c r="DLL14" s="127">
        <v>4557.3401527961232</v>
      </c>
      <c r="DLM14" s="126">
        <v>3073.2441852845182</v>
      </c>
      <c r="DLN14" s="127">
        <v>3706.0388789626154</v>
      </c>
      <c r="DLO14" s="148" t="s">
        <v>2</v>
      </c>
      <c r="DLP14" s="127">
        <v>4557.3401527961232</v>
      </c>
      <c r="DLQ14" s="126">
        <v>3073.2441852845182</v>
      </c>
      <c r="DLR14" s="127">
        <v>3706.0388789626154</v>
      </c>
      <c r="DLS14" s="148" t="s">
        <v>2</v>
      </c>
      <c r="DLT14" s="127">
        <v>4557.3401527961232</v>
      </c>
      <c r="DLU14" s="126">
        <v>3073.2441852845182</v>
      </c>
      <c r="DLV14" s="127">
        <v>3706.0388789626154</v>
      </c>
      <c r="DLW14" s="148" t="s">
        <v>2</v>
      </c>
      <c r="DLX14" s="127">
        <v>4557.3401527961232</v>
      </c>
      <c r="DLY14" s="126">
        <v>3073.2441852845182</v>
      </c>
      <c r="DLZ14" s="127">
        <v>3706.0388789626154</v>
      </c>
      <c r="DMA14" s="148" t="s">
        <v>2</v>
      </c>
      <c r="DMB14" s="127">
        <v>4557.3401527961232</v>
      </c>
      <c r="DMC14" s="126">
        <v>3073.2441852845182</v>
      </c>
      <c r="DMD14" s="127">
        <v>3706.0388789626154</v>
      </c>
      <c r="DME14" s="148" t="s">
        <v>2</v>
      </c>
      <c r="DMF14" s="127">
        <v>4557.3401527961232</v>
      </c>
      <c r="DMG14" s="126">
        <v>3073.2441852845182</v>
      </c>
      <c r="DMH14" s="127">
        <v>3706.0388789626154</v>
      </c>
      <c r="DMI14" s="148" t="s">
        <v>2</v>
      </c>
      <c r="DMJ14" s="127">
        <v>4557.3401527961232</v>
      </c>
      <c r="DMK14" s="126">
        <v>3073.2441852845182</v>
      </c>
      <c r="DML14" s="127">
        <v>3706.0388789626154</v>
      </c>
      <c r="DMM14" s="148" t="s">
        <v>2</v>
      </c>
      <c r="DMN14" s="127">
        <v>4557.3401527961232</v>
      </c>
      <c r="DMO14" s="126">
        <v>3073.2441852845182</v>
      </c>
      <c r="DMP14" s="127">
        <v>3706.0388789626154</v>
      </c>
      <c r="DMQ14" s="148" t="s">
        <v>2</v>
      </c>
      <c r="DMR14" s="127">
        <v>4557.3401527961232</v>
      </c>
      <c r="DMS14" s="126">
        <v>3073.2441852845182</v>
      </c>
      <c r="DMT14" s="127">
        <v>3706.0388789626154</v>
      </c>
      <c r="DMU14" s="148" t="s">
        <v>2</v>
      </c>
      <c r="DMV14" s="127">
        <v>4557.3401527961232</v>
      </c>
      <c r="DMW14" s="126">
        <v>3073.2441852845182</v>
      </c>
      <c r="DMX14" s="127">
        <v>3706.0388789626154</v>
      </c>
      <c r="DMY14" s="148" t="s">
        <v>2</v>
      </c>
      <c r="DMZ14" s="127">
        <v>4557.3401527961232</v>
      </c>
      <c r="DNA14" s="126">
        <v>3073.2441852845182</v>
      </c>
      <c r="DNB14" s="127">
        <v>3706.0388789626154</v>
      </c>
      <c r="DNC14" s="148" t="s">
        <v>2</v>
      </c>
      <c r="DND14" s="127">
        <v>4557.3401527961232</v>
      </c>
      <c r="DNE14" s="126">
        <v>3073.2441852845182</v>
      </c>
      <c r="DNF14" s="127">
        <v>3706.0388789626154</v>
      </c>
      <c r="DNG14" s="148" t="s">
        <v>2</v>
      </c>
      <c r="DNH14" s="127">
        <v>4557.3401527961232</v>
      </c>
      <c r="DNI14" s="126">
        <v>3073.2441852845182</v>
      </c>
      <c r="DNJ14" s="127">
        <v>3706.0388789626154</v>
      </c>
      <c r="DNK14" s="148" t="s">
        <v>2</v>
      </c>
      <c r="DNL14" s="127">
        <v>4557.3401527961232</v>
      </c>
      <c r="DNM14" s="126">
        <v>3073.2441852845182</v>
      </c>
      <c r="DNN14" s="127">
        <v>3706.0388789626154</v>
      </c>
      <c r="DNO14" s="148" t="s">
        <v>2</v>
      </c>
      <c r="DNP14" s="127">
        <v>4557.3401527961232</v>
      </c>
      <c r="DNQ14" s="126">
        <v>3073.2441852845182</v>
      </c>
      <c r="DNR14" s="127">
        <v>3706.0388789626154</v>
      </c>
      <c r="DNS14" s="148" t="s">
        <v>2</v>
      </c>
      <c r="DNT14" s="127">
        <v>4557.3401527961232</v>
      </c>
      <c r="DNU14" s="126">
        <v>3073.2441852845182</v>
      </c>
      <c r="DNV14" s="127">
        <v>3706.0388789626154</v>
      </c>
      <c r="DNW14" s="148" t="s">
        <v>2</v>
      </c>
      <c r="DNX14" s="127">
        <v>4557.3401527961232</v>
      </c>
      <c r="DNY14" s="126">
        <v>3073.2441852845182</v>
      </c>
      <c r="DNZ14" s="127">
        <v>3706.0388789626154</v>
      </c>
      <c r="DOA14" s="148" t="s">
        <v>2</v>
      </c>
      <c r="DOB14" s="127">
        <v>4557.3401527961232</v>
      </c>
      <c r="DOC14" s="126">
        <v>3073.2441852845182</v>
      </c>
      <c r="DOD14" s="127">
        <v>3706.0388789626154</v>
      </c>
      <c r="DOE14" s="148" t="s">
        <v>2</v>
      </c>
      <c r="DOF14" s="127">
        <v>4557.3401527961232</v>
      </c>
      <c r="DOG14" s="126">
        <v>3073.2441852845182</v>
      </c>
      <c r="DOH14" s="127">
        <v>3706.0388789626154</v>
      </c>
      <c r="DOI14" s="148" t="s">
        <v>2</v>
      </c>
      <c r="DOJ14" s="127">
        <v>4557.3401527961232</v>
      </c>
      <c r="DOK14" s="126">
        <v>3073.2441852845182</v>
      </c>
      <c r="DOL14" s="127">
        <v>3706.0388789626154</v>
      </c>
      <c r="DOM14" s="148" t="s">
        <v>2</v>
      </c>
      <c r="DON14" s="127">
        <v>4557.3401527961232</v>
      </c>
      <c r="DOO14" s="126">
        <v>3073.2441852845182</v>
      </c>
      <c r="DOP14" s="127">
        <v>3706.0388789626154</v>
      </c>
      <c r="DOQ14" s="148" t="s">
        <v>2</v>
      </c>
      <c r="DOR14" s="127">
        <v>4557.3401527961232</v>
      </c>
      <c r="DOS14" s="126">
        <v>3073.2441852845182</v>
      </c>
      <c r="DOT14" s="127">
        <v>3706.0388789626154</v>
      </c>
      <c r="DOU14" s="148" t="s">
        <v>2</v>
      </c>
      <c r="DOV14" s="127">
        <v>4557.3401527961232</v>
      </c>
      <c r="DOW14" s="126">
        <v>3073.2441852845182</v>
      </c>
      <c r="DOX14" s="127">
        <v>3706.0388789626154</v>
      </c>
      <c r="DOY14" s="148" t="s">
        <v>2</v>
      </c>
      <c r="DOZ14" s="127">
        <v>4557.3401527961232</v>
      </c>
      <c r="DPA14" s="126">
        <v>3073.2441852845182</v>
      </c>
      <c r="DPB14" s="127">
        <v>3706.0388789626154</v>
      </c>
      <c r="DPC14" s="148" t="s">
        <v>2</v>
      </c>
      <c r="DPD14" s="127">
        <v>4557.3401527961232</v>
      </c>
      <c r="DPE14" s="126">
        <v>3073.2441852845182</v>
      </c>
      <c r="DPF14" s="127">
        <v>3706.0388789626154</v>
      </c>
      <c r="DPG14" s="148" t="s">
        <v>2</v>
      </c>
      <c r="DPH14" s="127">
        <v>4557.3401527961232</v>
      </c>
      <c r="DPI14" s="126">
        <v>3073.2441852845182</v>
      </c>
      <c r="DPJ14" s="127">
        <v>3706.0388789626154</v>
      </c>
      <c r="DPK14" s="148" t="s">
        <v>2</v>
      </c>
      <c r="DPL14" s="127">
        <v>4557.3401527961232</v>
      </c>
      <c r="DPM14" s="126">
        <v>3073.2441852845182</v>
      </c>
      <c r="DPN14" s="127">
        <v>3706.0388789626154</v>
      </c>
      <c r="DPO14" s="148" t="s">
        <v>2</v>
      </c>
      <c r="DPP14" s="127">
        <v>4557.3401527961232</v>
      </c>
      <c r="DPQ14" s="126">
        <v>3073.2441852845182</v>
      </c>
      <c r="DPR14" s="127">
        <v>3706.0388789626154</v>
      </c>
      <c r="DPS14" s="148" t="s">
        <v>2</v>
      </c>
      <c r="DPT14" s="127">
        <v>4557.3401527961232</v>
      </c>
      <c r="DPU14" s="126">
        <v>3073.2441852845182</v>
      </c>
      <c r="DPV14" s="127">
        <v>3706.0388789626154</v>
      </c>
      <c r="DPW14" s="148" t="s">
        <v>2</v>
      </c>
      <c r="DPX14" s="127">
        <v>4557.3401527961232</v>
      </c>
      <c r="DPY14" s="126">
        <v>3073.2441852845182</v>
      </c>
      <c r="DPZ14" s="127">
        <v>3706.0388789626154</v>
      </c>
      <c r="DQA14" s="148" t="s">
        <v>2</v>
      </c>
      <c r="DQB14" s="127">
        <v>4557.3401527961232</v>
      </c>
      <c r="DQC14" s="126">
        <v>3073.2441852845182</v>
      </c>
      <c r="DQD14" s="127">
        <v>3706.0388789626154</v>
      </c>
      <c r="DQE14" s="148" t="s">
        <v>2</v>
      </c>
      <c r="DQF14" s="127">
        <v>4557.3401527961232</v>
      </c>
      <c r="DQG14" s="126">
        <v>3073.2441852845182</v>
      </c>
      <c r="DQH14" s="127">
        <v>3706.0388789626154</v>
      </c>
      <c r="DQI14" s="148" t="s">
        <v>2</v>
      </c>
      <c r="DQJ14" s="127">
        <v>4557.3401527961232</v>
      </c>
      <c r="DQK14" s="126">
        <v>3073.2441852845182</v>
      </c>
      <c r="DQL14" s="127">
        <v>3706.0388789626154</v>
      </c>
      <c r="DQM14" s="148" t="s">
        <v>2</v>
      </c>
      <c r="DQN14" s="127">
        <v>4557.3401527961232</v>
      </c>
      <c r="DQO14" s="126">
        <v>3073.2441852845182</v>
      </c>
      <c r="DQP14" s="127">
        <v>3706.0388789626154</v>
      </c>
      <c r="DQQ14" s="148" t="s">
        <v>2</v>
      </c>
      <c r="DQR14" s="127">
        <v>4557.3401527961232</v>
      </c>
      <c r="DQS14" s="126">
        <v>3073.2441852845182</v>
      </c>
      <c r="DQT14" s="127">
        <v>3706.0388789626154</v>
      </c>
      <c r="DQU14" s="148" t="s">
        <v>2</v>
      </c>
      <c r="DQV14" s="127">
        <v>4557.3401527961232</v>
      </c>
      <c r="DQW14" s="126">
        <v>3073.2441852845182</v>
      </c>
      <c r="DQX14" s="127">
        <v>3706.0388789626154</v>
      </c>
      <c r="DQY14" s="148" t="s">
        <v>2</v>
      </c>
      <c r="DQZ14" s="127">
        <v>4557.3401527961232</v>
      </c>
      <c r="DRA14" s="126">
        <v>3073.2441852845182</v>
      </c>
      <c r="DRB14" s="127">
        <v>3706.0388789626154</v>
      </c>
      <c r="DRC14" s="148" t="s">
        <v>2</v>
      </c>
      <c r="DRD14" s="127">
        <v>4557.3401527961232</v>
      </c>
      <c r="DRE14" s="126">
        <v>3073.2441852845182</v>
      </c>
      <c r="DRF14" s="127">
        <v>3706.0388789626154</v>
      </c>
      <c r="DRG14" s="148" t="s">
        <v>2</v>
      </c>
      <c r="DRH14" s="127">
        <v>4557.3401527961232</v>
      </c>
      <c r="DRI14" s="126">
        <v>3073.2441852845182</v>
      </c>
      <c r="DRJ14" s="127">
        <v>3706.0388789626154</v>
      </c>
      <c r="DRK14" s="148" t="s">
        <v>2</v>
      </c>
      <c r="DRL14" s="127">
        <v>4557.3401527961232</v>
      </c>
      <c r="DRM14" s="126">
        <v>3073.2441852845182</v>
      </c>
      <c r="DRN14" s="127">
        <v>3706.0388789626154</v>
      </c>
      <c r="DRO14" s="148" t="s">
        <v>2</v>
      </c>
      <c r="DRP14" s="127">
        <v>4557.3401527961232</v>
      </c>
      <c r="DRQ14" s="126">
        <v>3073.2441852845182</v>
      </c>
      <c r="DRR14" s="127">
        <v>3706.0388789626154</v>
      </c>
      <c r="DRS14" s="148" t="s">
        <v>2</v>
      </c>
      <c r="DRT14" s="127">
        <v>4557.3401527961232</v>
      </c>
      <c r="DRU14" s="126">
        <v>3073.2441852845182</v>
      </c>
      <c r="DRV14" s="127">
        <v>3706.0388789626154</v>
      </c>
      <c r="DRW14" s="148" t="s">
        <v>2</v>
      </c>
      <c r="DRX14" s="127">
        <v>4557.3401527961232</v>
      </c>
      <c r="DRY14" s="126">
        <v>3073.2441852845182</v>
      </c>
      <c r="DRZ14" s="127">
        <v>3706.0388789626154</v>
      </c>
      <c r="DSA14" s="148" t="s">
        <v>2</v>
      </c>
      <c r="DSB14" s="127">
        <v>4557.3401527961232</v>
      </c>
      <c r="DSC14" s="126">
        <v>3073.2441852845182</v>
      </c>
      <c r="DSD14" s="127">
        <v>3706.0388789626154</v>
      </c>
      <c r="DSE14" s="148" t="s">
        <v>2</v>
      </c>
      <c r="DSF14" s="127">
        <v>4557.3401527961232</v>
      </c>
      <c r="DSG14" s="126">
        <v>3073.2441852845182</v>
      </c>
      <c r="DSH14" s="127">
        <v>3706.0388789626154</v>
      </c>
      <c r="DSI14" s="148" t="s">
        <v>2</v>
      </c>
      <c r="DSJ14" s="127">
        <v>4557.3401527961232</v>
      </c>
      <c r="DSK14" s="126">
        <v>3073.2441852845182</v>
      </c>
      <c r="DSL14" s="127">
        <v>3706.0388789626154</v>
      </c>
      <c r="DSM14" s="148" t="s">
        <v>2</v>
      </c>
      <c r="DSN14" s="127">
        <v>4557.3401527961232</v>
      </c>
      <c r="DSO14" s="126">
        <v>3073.2441852845182</v>
      </c>
      <c r="DSP14" s="127">
        <v>3706.0388789626154</v>
      </c>
      <c r="DSQ14" s="148" t="s">
        <v>2</v>
      </c>
      <c r="DSR14" s="127">
        <v>4557.3401527961232</v>
      </c>
      <c r="DSS14" s="126">
        <v>3073.2441852845182</v>
      </c>
      <c r="DST14" s="127">
        <v>3706.0388789626154</v>
      </c>
      <c r="DSU14" s="148" t="s">
        <v>2</v>
      </c>
      <c r="DSV14" s="127">
        <v>4557.3401527961232</v>
      </c>
      <c r="DSW14" s="126">
        <v>3073.2441852845182</v>
      </c>
      <c r="DSX14" s="127">
        <v>3706.0388789626154</v>
      </c>
      <c r="DSY14" s="148" t="s">
        <v>2</v>
      </c>
      <c r="DSZ14" s="127">
        <v>4557.3401527961232</v>
      </c>
      <c r="DTA14" s="126">
        <v>3073.2441852845182</v>
      </c>
      <c r="DTB14" s="127">
        <v>3706.0388789626154</v>
      </c>
      <c r="DTC14" s="148" t="s">
        <v>2</v>
      </c>
      <c r="DTD14" s="127">
        <v>4557.3401527961232</v>
      </c>
      <c r="DTE14" s="126">
        <v>3073.2441852845182</v>
      </c>
      <c r="DTF14" s="127">
        <v>3706.0388789626154</v>
      </c>
      <c r="DTG14" s="148" t="s">
        <v>2</v>
      </c>
      <c r="DTH14" s="127">
        <v>4557.3401527961232</v>
      </c>
      <c r="DTI14" s="126">
        <v>3073.2441852845182</v>
      </c>
      <c r="DTJ14" s="127">
        <v>3706.0388789626154</v>
      </c>
      <c r="DTK14" s="148" t="s">
        <v>2</v>
      </c>
      <c r="DTL14" s="127">
        <v>4557.3401527961232</v>
      </c>
      <c r="DTM14" s="126">
        <v>3073.2441852845182</v>
      </c>
      <c r="DTN14" s="127">
        <v>3706.0388789626154</v>
      </c>
      <c r="DTO14" s="148" t="s">
        <v>2</v>
      </c>
      <c r="DTP14" s="127">
        <v>4557.3401527961232</v>
      </c>
      <c r="DTQ14" s="126">
        <v>3073.2441852845182</v>
      </c>
      <c r="DTR14" s="127">
        <v>3706.0388789626154</v>
      </c>
      <c r="DTS14" s="148" t="s">
        <v>2</v>
      </c>
      <c r="DTT14" s="127">
        <v>4557.3401527961232</v>
      </c>
      <c r="DTU14" s="126">
        <v>3073.2441852845182</v>
      </c>
      <c r="DTV14" s="127">
        <v>3706.0388789626154</v>
      </c>
      <c r="DTW14" s="148" t="s">
        <v>2</v>
      </c>
      <c r="DTX14" s="127">
        <v>4557.3401527961232</v>
      </c>
      <c r="DTY14" s="126">
        <v>3073.2441852845182</v>
      </c>
      <c r="DTZ14" s="127">
        <v>3706.0388789626154</v>
      </c>
      <c r="DUA14" s="148" t="s">
        <v>2</v>
      </c>
      <c r="DUB14" s="127">
        <v>4557.3401527961232</v>
      </c>
      <c r="DUC14" s="126">
        <v>3073.2441852845182</v>
      </c>
      <c r="DUD14" s="127">
        <v>3706.0388789626154</v>
      </c>
      <c r="DUE14" s="148" t="s">
        <v>2</v>
      </c>
      <c r="DUF14" s="127">
        <v>4557.3401527961232</v>
      </c>
      <c r="DUG14" s="126">
        <v>3073.2441852845182</v>
      </c>
      <c r="DUH14" s="127">
        <v>3706.0388789626154</v>
      </c>
      <c r="DUI14" s="148" t="s">
        <v>2</v>
      </c>
      <c r="DUJ14" s="127">
        <v>4557.3401527961232</v>
      </c>
      <c r="DUK14" s="126">
        <v>3073.2441852845182</v>
      </c>
      <c r="DUL14" s="127">
        <v>3706.0388789626154</v>
      </c>
      <c r="DUM14" s="148" t="s">
        <v>2</v>
      </c>
      <c r="DUN14" s="127">
        <v>4557.3401527961232</v>
      </c>
      <c r="DUO14" s="126">
        <v>3073.2441852845182</v>
      </c>
      <c r="DUP14" s="127">
        <v>3706.0388789626154</v>
      </c>
      <c r="DUQ14" s="148" t="s">
        <v>2</v>
      </c>
      <c r="DUR14" s="127">
        <v>4557.3401527961232</v>
      </c>
      <c r="DUS14" s="126">
        <v>3073.2441852845182</v>
      </c>
      <c r="DUT14" s="127">
        <v>3706.0388789626154</v>
      </c>
      <c r="DUU14" s="148" t="s">
        <v>2</v>
      </c>
      <c r="DUV14" s="127">
        <v>4557.3401527961232</v>
      </c>
      <c r="DUW14" s="126">
        <v>3073.2441852845182</v>
      </c>
      <c r="DUX14" s="127">
        <v>3706.0388789626154</v>
      </c>
      <c r="DUY14" s="148" t="s">
        <v>2</v>
      </c>
      <c r="DUZ14" s="127">
        <v>4557.3401527961232</v>
      </c>
      <c r="DVA14" s="126">
        <v>3073.2441852845182</v>
      </c>
      <c r="DVB14" s="127">
        <v>3706.0388789626154</v>
      </c>
      <c r="DVC14" s="148" t="s">
        <v>2</v>
      </c>
      <c r="DVD14" s="127">
        <v>4557.3401527961232</v>
      </c>
      <c r="DVE14" s="126">
        <v>3073.2441852845182</v>
      </c>
      <c r="DVF14" s="127">
        <v>3706.0388789626154</v>
      </c>
      <c r="DVG14" s="148" t="s">
        <v>2</v>
      </c>
      <c r="DVH14" s="127">
        <v>4557.3401527961232</v>
      </c>
      <c r="DVI14" s="126">
        <v>3073.2441852845182</v>
      </c>
      <c r="DVJ14" s="127">
        <v>3706.0388789626154</v>
      </c>
      <c r="DVK14" s="148" t="s">
        <v>2</v>
      </c>
      <c r="DVL14" s="127">
        <v>4557.3401527961232</v>
      </c>
      <c r="DVM14" s="126">
        <v>3073.2441852845182</v>
      </c>
      <c r="DVN14" s="127">
        <v>3706.0388789626154</v>
      </c>
      <c r="DVO14" s="148" t="s">
        <v>2</v>
      </c>
      <c r="DVP14" s="127">
        <v>4557.3401527961232</v>
      </c>
      <c r="DVQ14" s="126">
        <v>3073.2441852845182</v>
      </c>
      <c r="DVR14" s="127">
        <v>3706.0388789626154</v>
      </c>
      <c r="DVS14" s="148" t="s">
        <v>2</v>
      </c>
      <c r="DVT14" s="127">
        <v>4557.3401527961232</v>
      </c>
      <c r="DVU14" s="126">
        <v>3073.2441852845182</v>
      </c>
      <c r="DVV14" s="127">
        <v>3706.0388789626154</v>
      </c>
      <c r="DVW14" s="148" t="s">
        <v>2</v>
      </c>
      <c r="DVX14" s="127">
        <v>4557.3401527961232</v>
      </c>
      <c r="DVY14" s="126">
        <v>3073.2441852845182</v>
      </c>
      <c r="DVZ14" s="127">
        <v>3706.0388789626154</v>
      </c>
      <c r="DWA14" s="148" t="s">
        <v>2</v>
      </c>
      <c r="DWB14" s="127">
        <v>4557.3401527961232</v>
      </c>
      <c r="DWC14" s="126">
        <v>3073.2441852845182</v>
      </c>
      <c r="DWD14" s="127">
        <v>3706.0388789626154</v>
      </c>
      <c r="DWE14" s="148" t="s">
        <v>2</v>
      </c>
      <c r="DWF14" s="127">
        <v>4557.3401527961232</v>
      </c>
      <c r="DWG14" s="126">
        <v>3073.2441852845182</v>
      </c>
      <c r="DWH14" s="127">
        <v>3706.0388789626154</v>
      </c>
      <c r="DWI14" s="148" t="s">
        <v>2</v>
      </c>
      <c r="DWJ14" s="127">
        <v>4557.3401527961232</v>
      </c>
      <c r="DWK14" s="126">
        <v>3073.2441852845182</v>
      </c>
      <c r="DWL14" s="127">
        <v>3706.0388789626154</v>
      </c>
      <c r="DWM14" s="148" t="s">
        <v>2</v>
      </c>
      <c r="DWN14" s="127">
        <v>4557.3401527961232</v>
      </c>
      <c r="DWO14" s="126">
        <v>3073.2441852845182</v>
      </c>
      <c r="DWP14" s="127">
        <v>3706.0388789626154</v>
      </c>
      <c r="DWQ14" s="148" t="s">
        <v>2</v>
      </c>
      <c r="DWR14" s="127">
        <v>4557.3401527961232</v>
      </c>
      <c r="DWS14" s="126">
        <v>3073.2441852845182</v>
      </c>
      <c r="DWT14" s="127">
        <v>3706.0388789626154</v>
      </c>
      <c r="DWU14" s="148" t="s">
        <v>2</v>
      </c>
      <c r="DWV14" s="127">
        <v>4557.3401527961232</v>
      </c>
      <c r="DWW14" s="126">
        <v>3073.2441852845182</v>
      </c>
      <c r="DWX14" s="127">
        <v>3706.0388789626154</v>
      </c>
      <c r="DWY14" s="148" t="s">
        <v>2</v>
      </c>
      <c r="DWZ14" s="127">
        <v>4557.3401527961232</v>
      </c>
      <c r="DXA14" s="126">
        <v>3073.2441852845182</v>
      </c>
      <c r="DXB14" s="127">
        <v>3706.0388789626154</v>
      </c>
      <c r="DXC14" s="148" t="s">
        <v>2</v>
      </c>
      <c r="DXD14" s="127">
        <v>4557.3401527961232</v>
      </c>
      <c r="DXE14" s="126">
        <v>3073.2441852845182</v>
      </c>
      <c r="DXF14" s="127">
        <v>3706.0388789626154</v>
      </c>
      <c r="DXG14" s="148" t="s">
        <v>2</v>
      </c>
      <c r="DXH14" s="127">
        <v>4557.3401527961232</v>
      </c>
      <c r="DXI14" s="126">
        <v>3073.2441852845182</v>
      </c>
      <c r="DXJ14" s="127">
        <v>3706.0388789626154</v>
      </c>
      <c r="DXK14" s="148" t="s">
        <v>2</v>
      </c>
      <c r="DXL14" s="127">
        <v>4557.3401527961232</v>
      </c>
      <c r="DXM14" s="126">
        <v>3073.2441852845182</v>
      </c>
      <c r="DXN14" s="127">
        <v>3706.0388789626154</v>
      </c>
      <c r="DXO14" s="148" t="s">
        <v>2</v>
      </c>
      <c r="DXP14" s="127">
        <v>4557.3401527961232</v>
      </c>
      <c r="DXQ14" s="126">
        <v>3073.2441852845182</v>
      </c>
      <c r="DXR14" s="127">
        <v>3706.0388789626154</v>
      </c>
      <c r="DXS14" s="148" t="s">
        <v>2</v>
      </c>
      <c r="DXT14" s="127">
        <v>4557.3401527961232</v>
      </c>
      <c r="DXU14" s="126">
        <v>3073.2441852845182</v>
      </c>
      <c r="DXV14" s="127">
        <v>3706.0388789626154</v>
      </c>
      <c r="DXW14" s="148" t="s">
        <v>2</v>
      </c>
      <c r="DXX14" s="127">
        <v>4557.3401527961232</v>
      </c>
      <c r="DXY14" s="126">
        <v>3073.2441852845182</v>
      </c>
      <c r="DXZ14" s="127">
        <v>3706.0388789626154</v>
      </c>
      <c r="DYA14" s="148" t="s">
        <v>2</v>
      </c>
      <c r="DYB14" s="127">
        <v>4557.3401527961232</v>
      </c>
      <c r="DYC14" s="126">
        <v>3073.2441852845182</v>
      </c>
      <c r="DYD14" s="127">
        <v>3706.0388789626154</v>
      </c>
      <c r="DYE14" s="148" t="s">
        <v>2</v>
      </c>
      <c r="DYF14" s="127">
        <v>4557.3401527961232</v>
      </c>
      <c r="DYG14" s="126">
        <v>3073.2441852845182</v>
      </c>
      <c r="DYH14" s="127">
        <v>3706.0388789626154</v>
      </c>
      <c r="DYI14" s="148" t="s">
        <v>2</v>
      </c>
      <c r="DYJ14" s="127">
        <v>4557.3401527961232</v>
      </c>
      <c r="DYK14" s="126">
        <v>3073.2441852845182</v>
      </c>
      <c r="DYL14" s="127">
        <v>3706.0388789626154</v>
      </c>
      <c r="DYM14" s="148" t="s">
        <v>2</v>
      </c>
      <c r="DYN14" s="127">
        <v>4557.3401527961232</v>
      </c>
      <c r="DYO14" s="126">
        <v>3073.2441852845182</v>
      </c>
      <c r="DYP14" s="127">
        <v>3706.0388789626154</v>
      </c>
      <c r="DYQ14" s="148" t="s">
        <v>2</v>
      </c>
      <c r="DYR14" s="127">
        <v>4557.3401527961232</v>
      </c>
      <c r="DYS14" s="126">
        <v>3073.2441852845182</v>
      </c>
      <c r="DYT14" s="127">
        <v>3706.0388789626154</v>
      </c>
      <c r="DYU14" s="148" t="s">
        <v>2</v>
      </c>
      <c r="DYV14" s="127">
        <v>4557.3401527961232</v>
      </c>
      <c r="DYW14" s="126">
        <v>3073.2441852845182</v>
      </c>
      <c r="DYX14" s="127">
        <v>3706.0388789626154</v>
      </c>
      <c r="DYY14" s="148" t="s">
        <v>2</v>
      </c>
      <c r="DYZ14" s="127">
        <v>4557.3401527961232</v>
      </c>
      <c r="DZA14" s="126">
        <v>3073.2441852845182</v>
      </c>
      <c r="DZB14" s="127">
        <v>3706.0388789626154</v>
      </c>
      <c r="DZC14" s="148" t="s">
        <v>2</v>
      </c>
      <c r="DZD14" s="127">
        <v>4557.3401527961232</v>
      </c>
      <c r="DZE14" s="126">
        <v>3073.2441852845182</v>
      </c>
      <c r="DZF14" s="127">
        <v>3706.0388789626154</v>
      </c>
      <c r="DZG14" s="148" t="s">
        <v>2</v>
      </c>
      <c r="DZH14" s="127">
        <v>4557.3401527961232</v>
      </c>
      <c r="DZI14" s="126">
        <v>3073.2441852845182</v>
      </c>
      <c r="DZJ14" s="127">
        <v>3706.0388789626154</v>
      </c>
      <c r="DZK14" s="148" t="s">
        <v>2</v>
      </c>
      <c r="DZL14" s="127">
        <v>4557.3401527961232</v>
      </c>
      <c r="DZM14" s="126">
        <v>3073.2441852845182</v>
      </c>
      <c r="DZN14" s="127">
        <v>3706.0388789626154</v>
      </c>
      <c r="DZO14" s="148" t="s">
        <v>2</v>
      </c>
      <c r="DZP14" s="127">
        <v>4557.3401527961232</v>
      </c>
      <c r="DZQ14" s="126">
        <v>3073.2441852845182</v>
      </c>
      <c r="DZR14" s="127">
        <v>3706.0388789626154</v>
      </c>
      <c r="DZS14" s="148" t="s">
        <v>2</v>
      </c>
      <c r="DZT14" s="127">
        <v>4557.3401527961232</v>
      </c>
      <c r="DZU14" s="126">
        <v>3073.2441852845182</v>
      </c>
      <c r="DZV14" s="127">
        <v>3706.0388789626154</v>
      </c>
      <c r="DZW14" s="148" t="s">
        <v>2</v>
      </c>
      <c r="DZX14" s="127">
        <v>4557.3401527961232</v>
      </c>
      <c r="DZY14" s="126">
        <v>3073.2441852845182</v>
      </c>
      <c r="DZZ14" s="127">
        <v>3706.0388789626154</v>
      </c>
      <c r="EAA14" s="148" t="s">
        <v>2</v>
      </c>
      <c r="EAB14" s="127">
        <v>4557.3401527961232</v>
      </c>
      <c r="EAC14" s="126">
        <v>3073.2441852845182</v>
      </c>
      <c r="EAD14" s="127">
        <v>3706.0388789626154</v>
      </c>
      <c r="EAE14" s="148" t="s">
        <v>2</v>
      </c>
      <c r="EAF14" s="127">
        <v>4557.3401527961232</v>
      </c>
      <c r="EAG14" s="126">
        <v>3073.2441852845182</v>
      </c>
      <c r="EAH14" s="127">
        <v>3706.0388789626154</v>
      </c>
      <c r="EAI14" s="148" t="s">
        <v>2</v>
      </c>
      <c r="EAJ14" s="127">
        <v>4557.3401527961232</v>
      </c>
      <c r="EAK14" s="126">
        <v>3073.2441852845182</v>
      </c>
      <c r="EAL14" s="127">
        <v>3706.0388789626154</v>
      </c>
      <c r="EAM14" s="148" t="s">
        <v>2</v>
      </c>
      <c r="EAN14" s="127">
        <v>4557.3401527961232</v>
      </c>
      <c r="EAO14" s="126">
        <v>3073.2441852845182</v>
      </c>
      <c r="EAP14" s="127">
        <v>3706.0388789626154</v>
      </c>
      <c r="EAQ14" s="148" t="s">
        <v>2</v>
      </c>
      <c r="EAR14" s="127">
        <v>4557.3401527961232</v>
      </c>
      <c r="EAS14" s="126">
        <v>3073.2441852845182</v>
      </c>
      <c r="EAT14" s="127">
        <v>3706.0388789626154</v>
      </c>
      <c r="EAU14" s="148" t="s">
        <v>2</v>
      </c>
      <c r="EAV14" s="127">
        <v>4557.3401527961232</v>
      </c>
      <c r="EAW14" s="126">
        <v>3073.2441852845182</v>
      </c>
      <c r="EAX14" s="127">
        <v>3706.0388789626154</v>
      </c>
      <c r="EAY14" s="148" t="s">
        <v>2</v>
      </c>
      <c r="EAZ14" s="127">
        <v>4557.3401527961232</v>
      </c>
      <c r="EBA14" s="126">
        <v>3073.2441852845182</v>
      </c>
      <c r="EBB14" s="127">
        <v>3706.0388789626154</v>
      </c>
      <c r="EBC14" s="148" t="s">
        <v>2</v>
      </c>
      <c r="EBD14" s="127">
        <v>4557.3401527961232</v>
      </c>
      <c r="EBE14" s="126">
        <v>3073.2441852845182</v>
      </c>
      <c r="EBF14" s="127">
        <v>3706.0388789626154</v>
      </c>
      <c r="EBG14" s="148" t="s">
        <v>2</v>
      </c>
      <c r="EBH14" s="127">
        <v>4557.3401527961232</v>
      </c>
      <c r="EBI14" s="126">
        <v>3073.2441852845182</v>
      </c>
      <c r="EBJ14" s="127">
        <v>3706.0388789626154</v>
      </c>
      <c r="EBK14" s="148" t="s">
        <v>2</v>
      </c>
      <c r="EBL14" s="127">
        <v>4557.3401527961232</v>
      </c>
      <c r="EBM14" s="126">
        <v>3073.2441852845182</v>
      </c>
      <c r="EBN14" s="127">
        <v>3706.0388789626154</v>
      </c>
      <c r="EBO14" s="148" t="s">
        <v>2</v>
      </c>
      <c r="EBP14" s="127">
        <v>4557.3401527961232</v>
      </c>
      <c r="EBQ14" s="126">
        <v>3073.2441852845182</v>
      </c>
      <c r="EBR14" s="127">
        <v>3706.0388789626154</v>
      </c>
      <c r="EBS14" s="148" t="s">
        <v>2</v>
      </c>
      <c r="EBT14" s="127">
        <v>4557.3401527961232</v>
      </c>
      <c r="EBU14" s="126">
        <v>3073.2441852845182</v>
      </c>
      <c r="EBV14" s="127">
        <v>3706.0388789626154</v>
      </c>
      <c r="EBW14" s="148" t="s">
        <v>2</v>
      </c>
      <c r="EBX14" s="127">
        <v>4557.3401527961232</v>
      </c>
      <c r="EBY14" s="126">
        <v>3073.2441852845182</v>
      </c>
      <c r="EBZ14" s="127">
        <v>3706.0388789626154</v>
      </c>
      <c r="ECA14" s="148" t="s">
        <v>2</v>
      </c>
      <c r="ECB14" s="127">
        <v>4557.3401527961232</v>
      </c>
      <c r="ECC14" s="126">
        <v>3073.2441852845182</v>
      </c>
      <c r="ECD14" s="127">
        <v>3706.0388789626154</v>
      </c>
      <c r="ECE14" s="148" t="s">
        <v>2</v>
      </c>
      <c r="ECF14" s="127">
        <v>4557.3401527961232</v>
      </c>
      <c r="ECG14" s="126">
        <v>3073.2441852845182</v>
      </c>
      <c r="ECH14" s="127">
        <v>3706.0388789626154</v>
      </c>
      <c r="ECI14" s="148" t="s">
        <v>2</v>
      </c>
      <c r="ECJ14" s="127">
        <v>4557.3401527961232</v>
      </c>
      <c r="ECK14" s="126">
        <v>3073.2441852845182</v>
      </c>
      <c r="ECL14" s="127">
        <v>3706.0388789626154</v>
      </c>
      <c r="ECM14" s="148" t="s">
        <v>2</v>
      </c>
      <c r="ECN14" s="127">
        <v>4557.3401527961232</v>
      </c>
      <c r="ECO14" s="126">
        <v>3073.2441852845182</v>
      </c>
      <c r="ECP14" s="127">
        <v>3706.0388789626154</v>
      </c>
      <c r="ECQ14" s="148" t="s">
        <v>2</v>
      </c>
      <c r="ECR14" s="127">
        <v>4557.3401527961232</v>
      </c>
      <c r="ECS14" s="126">
        <v>3073.2441852845182</v>
      </c>
      <c r="ECT14" s="127">
        <v>3706.0388789626154</v>
      </c>
      <c r="ECU14" s="148" t="s">
        <v>2</v>
      </c>
      <c r="ECV14" s="127">
        <v>4557.3401527961232</v>
      </c>
      <c r="ECW14" s="126">
        <v>3073.2441852845182</v>
      </c>
      <c r="ECX14" s="127">
        <v>3706.0388789626154</v>
      </c>
      <c r="ECY14" s="148" t="s">
        <v>2</v>
      </c>
      <c r="ECZ14" s="127">
        <v>4557.3401527961232</v>
      </c>
      <c r="EDA14" s="126">
        <v>3073.2441852845182</v>
      </c>
      <c r="EDB14" s="127">
        <v>3706.0388789626154</v>
      </c>
      <c r="EDC14" s="148" t="s">
        <v>2</v>
      </c>
      <c r="EDD14" s="127">
        <v>4557.3401527961232</v>
      </c>
      <c r="EDE14" s="126">
        <v>3073.2441852845182</v>
      </c>
      <c r="EDF14" s="127">
        <v>3706.0388789626154</v>
      </c>
      <c r="EDG14" s="148" t="s">
        <v>2</v>
      </c>
      <c r="EDH14" s="127">
        <v>4557.3401527961232</v>
      </c>
      <c r="EDI14" s="126">
        <v>3073.2441852845182</v>
      </c>
      <c r="EDJ14" s="127">
        <v>3706.0388789626154</v>
      </c>
      <c r="EDK14" s="148" t="s">
        <v>2</v>
      </c>
      <c r="EDL14" s="127">
        <v>4557.3401527961232</v>
      </c>
      <c r="EDM14" s="126">
        <v>3073.2441852845182</v>
      </c>
      <c r="EDN14" s="127">
        <v>3706.0388789626154</v>
      </c>
      <c r="EDO14" s="148" t="s">
        <v>2</v>
      </c>
      <c r="EDP14" s="127">
        <v>4557.3401527961232</v>
      </c>
      <c r="EDQ14" s="126">
        <v>3073.2441852845182</v>
      </c>
      <c r="EDR14" s="127">
        <v>3706.0388789626154</v>
      </c>
      <c r="EDS14" s="148" t="s">
        <v>2</v>
      </c>
      <c r="EDT14" s="127">
        <v>4557.3401527961232</v>
      </c>
      <c r="EDU14" s="126">
        <v>3073.2441852845182</v>
      </c>
      <c r="EDV14" s="127">
        <v>3706.0388789626154</v>
      </c>
      <c r="EDW14" s="148" t="s">
        <v>2</v>
      </c>
      <c r="EDX14" s="127">
        <v>4557.3401527961232</v>
      </c>
      <c r="EDY14" s="126">
        <v>3073.2441852845182</v>
      </c>
      <c r="EDZ14" s="127">
        <v>3706.0388789626154</v>
      </c>
      <c r="EEA14" s="148" t="s">
        <v>2</v>
      </c>
      <c r="EEB14" s="127">
        <v>4557.3401527961232</v>
      </c>
      <c r="EEC14" s="126">
        <v>3073.2441852845182</v>
      </c>
      <c r="EED14" s="127">
        <v>3706.0388789626154</v>
      </c>
      <c r="EEE14" s="148" t="s">
        <v>2</v>
      </c>
      <c r="EEF14" s="127">
        <v>4557.3401527961232</v>
      </c>
      <c r="EEG14" s="126">
        <v>3073.2441852845182</v>
      </c>
      <c r="EEH14" s="127">
        <v>3706.0388789626154</v>
      </c>
      <c r="EEI14" s="148" t="s">
        <v>2</v>
      </c>
      <c r="EEJ14" s="127">
        <v>4557.3401527961232</v>
      </c>
      <c r="EEK14" s="126">
        <v>3073.2441852845182</v>
      </c>
      <c r="EEL14" s="127">
        <v>3706.0388789626154</v>
      </c>
      <c r="EEM14" s="148" t="s">
        <v>2</v>
      </c>
      <c r="EEN14" s="127">
        <v>4557.3401527961232</v>
      </c>
      <c r="EEO14" s="126">
        <v>3073.2441852845182</v>
      </c>
      <c r="EEP14" s="127">
        <v>3706.0388789626154</v>
      </c>
      <c r="EEQ14" s="148" t="s">
        <v>2</v>
      </c>
      <c r="EER14" s="127">
        <v>4557.3401527961232</v>
      </c>
      <c r="EES14" s="126">
        <v>3073.2441852845182</v>
      </c>
      <c r="EET14" s="127">
        <v>3706.0388789626154</v>
      </c>
      <c r="EEU14" s="148" t="s">
        <v>2</v>
      </c>
      <c r="EEV14" s="127">
        <v>4557.3401527961232</v>
      </c>
      <c r="EEW14" s="126">
        <v>3073.2441852845182</v>
      </c>
      <c r="EEX14" s="127">
        <v>3706.0388789626154</v>
      </c>
      <c r="EEY14" s="148" t="s">
        <v>2</v>
      </c>
      <c r="EEZ14" s="127">
        <v>4557.3401527961232</v>
      </c>
      <c r="EFA14" s="126">
        <v>3073.2441852845182</v>
      </c>
      <c r="EFB14" s="127">
        <v>3706.0388789626154</v>
      </c>
      <c r="EFC14" s="148" t="s">
        <v>2</v>
      </c>
      <c r="EFD14" s="127">
        <v>4557.3401527961232</v>
      </c>
      <c r="EFE14" s="126">
        <v>3073.2441852845182</v>
      </c>
      <c r="EFF14" s="127">
        <v>3706.0388789626154</v>
      </c>
      <c r="EFG14" s="148" t="s">
        <v>2</v>
      </c>
      <c r="EFH14" s="127">
        <v>4557.3401527961232</v>
      </c>
      <c r="EFI14" s="126">
        <v>3073.2441852845182</v>
      </c>
      <c r="EFJ14" s="127">
        <v>3706.0388789626154</v>
      </c>
      <c r="EFK14" s="148" t="s">
        <v>2</v>
      </c>
      <c r="EFL14" s="127">
        <v>4557.3401527961232</v>
      </c>
      <c r="EFM14" s="126">
        <v>3073.2441852845182</v>
      </c>
      <c r="EFN14" s="127">
        <v>3706.0388789626154</v>
      </c>
      <c r="EFO14" s="148" t="s">
        <v>2</v>
      </c>
      <c r="EFP14" s="127">
        <v>4557.3401527961232</v>
      </c>
      <c r="EFQ14" s="126">
        <v>3073.2441852845182</v>
      </c>
      <c r="EFR14" s="127">
        <v>3706.0388789626154</v>
      </c>
      <c r="EFS14" s="148" t="s">
        <v>2</v>
      </c>
      <c r="EFT14" s="127">
        <v>4557.3401527961232</v>
      </c>
      <c r="EFU14" s="126">
        <v>3073.2441852845182</v>
      </c>
      <c r="EFV14" s="127">
        <v>3706.0388789626154</v>
      </c>
      <c r="EFW14" s="148" t="s">
        <v>2</v>
      </c>
      <c r="EFX14" s="127">
        <v>4557.3401527961232</v>
      </c>
      <c r="EFY14" s="126">
        <v>3073.2441852845182</v>
      </c>
      <c r="EFZ14" s="127">
        <v>3706.0388789626154</v>
      </c>
      <c r="EGA14" s="148" t="s">
        <v>2</v>
      </c>
      <c r="EGB14" s="127">
        <v>4557.3401527961232</v>
      </c>
      <c r="EGC14" s="126">
        <v>3073.2441852845182</v>
      </c>
      <c r="EGD14" s="127">
        <v>3706.0388789626154</v>
      </c>
      <c r="EGE14" s="148" t="s">
        <v>2</v>
      </c>
      <c r="EGF14" s="127">
        <v>4557.3401527961232</v>
      </c>
      <c r="EGG14" s="126">
        <v>3073.2441852845182</v>
      </c>
      <c r="EGH14" s="127">
        <v>3706.0388789626154</v>
      </c>
      <c r="EGI14" s="148" t="s">
        <v>2</v>
      </c>
      <c r="EGJ14" s="127">
        <v>4557.3401527961232</v>
      </c>
      <c r="EGK14" s="126">
        <v>3073.2441852845182</v>
      </c>
      <c r="EGL14" s="127">
        <v>3706.0388789626154</v>
      </c>
      <c r="EGM14" s="148" t="s">
        <v>2</v>
      </c>
      <c r="EGN14" s="127">
        <v>4557.3401527961232</v>
      </c>
      <c r="EGO14" s="126">
        <v>3073.2441852845182</v>
      </c>
      <c r="EGP14" s="127">
        <v>3706.0388789626154</v>
      </c>
      <c r="EGQ14" s="148" t="s">
        <v>2</v>
      </c>
      <c r="EGR14" s="127">
        <v>4557.3401527961232</v>
      </c>
      <c r="EGS14" s="126">
        <v>3073.2441852845182</v>
      </c>
      <c r="EGT14" s="127">
        <v>3706.0388789626154</v>
      </c>
      <c r="EGU14" s="148" t="s">
        <v>2</v>
      </c>
      <c r="EGV14" s="127">
        <v>4557.3401527961232</v>
      </c>
      <c r="EGW14" s="126">
        <v>3073.2441852845182</v>
      </c>
      <c r="EGX14" s="127">
        <v>3706.0388789626154</v>
      </c>
      <c r="EGY14" s="148" t="s">
        <v>2</v>
      </c>
      <c r="EGZ14" s="127">
        <v>4557.3401527961232</v>
      </c>
      <c r="EHA14" s="126">
        <v>3073.2441852845182</v>
      </c>
      <c r="EHB14" s="127">
        <v>3706.0388789626154</v>
      </c>
      <c r="EHC14" s="148" t="s">
        <v>2</v>
      </c>
      <c r="EHD14" s="127">
        <v>4557.3401527961232</v>
      </c>
      <c r="EHE14" s="126">
        <v>3073.2441852845182</v>
      </c>
      <c r="EHF14" s="127">
        <v>3706.0388789626154</v>
      </c>
      <c r="EHG14" s="148" t="s">
        <v>2</v>
      </c>
      <c r="EHH14" s="127">
        <v>4557.3401527961232</v>
      </c>
      <c r="EHI14" s="126">
        <v>3073.2441852845182</v>
      </c>
      <c r="EHJ14" s="127">
        <v>3706.0388789626154</v>
      </c>
      <c r="EHK14" s="148" t="s">
        <v>2</v>
      </c>
      <c r="EHL14" s="127">
        <v>4557.3401527961232</v>
      </c>
      <c r="EHM14" s="126">
        <v>3073.2441852845182</v>
      </c>
      <c r="EHN14" s="127">
        <v>3706.0388789626154</v>
      </c>
      <c r="EHO14" s="148" t="s">
        <v>2</v>
      </c>
      <c r="EHP14" s="127">
        <v>4557.3401527961232</v>
      </c>
      <c r="EHQ14" s="126">
        <v>3073.2441852845182</v>
      </c>
      <c r="EHR14" s="127">
        <v>3706.0388789626154</v>
      </c>
      <c r="EHS14" s="148" t="s">
        <v>2</v>
      </c>
      <c r="EHT14" s="127">
        <v>4557.3401527961232</v>
      </c>
      <c r="EHU14" s="126">
        <v>3073.2441852845182</v>
      </c>
      <c r="EHV14" s="127">
        <v>3706.0388789626154</v>
      </c>
      <c r="EHW14" s="148" t="s">
        <v>2</v>
      </c>
      <c r="EHX14" s="127">
        <v>4557.3401527961232</v>
      </c>
      <c r="EHY14" s="126">
        <v>3073.2441852845182</v>
      </c>
      <c r="EHZ14" s="127">
        <v>3706.0388789626154</v>
      </c>
      <c r="EIA14" s="148" t="s">
        <v>2</v>
      </c>
      <c r="EIB14" s="127">
        <v>4557.3401527961232</v>
      </c>
      <c r="EIC14" s="126">
        <v>3073.2441852845182</v>
      </c>
      <c r="EID14" s="127">
        <v>3706.0388789626154</v>
      </c>
      <c r="EIE14" s="148" t="s">
        <v>2</v>
      </c>
      <c r="EIF14" s="127">
        <v>4557.3401527961232</v>
      </c>
      <c r="EIG14" s="126">
        <v>3073.2441852845182</v>
      </c>
      <c r="EIH14" s="127">
        <v>3706.0388789626154</v>
      </c>
      <c r="EII14" s="148" t="s">
        <v>2</v>
      </c>
      <c r="EIJ14" s="127">
        <v>4557.3401527961232</v>
      </c>
      <c r="EIK14" s="126">
        <v>3073.2441852845182</v>
      </c>
      <c r="EIL14" s="127">
        <v>3706.0388789626154</v>
      </c>
      <c r="EIM14" s="148" t="s">
        <v>2</v>
      </c>
      <c r="EIN14" s="127">
        <v>4557.3401527961232</v>
      </c>
      <c r="EIO14" s="126">
        <v>3073.2441852845182</v>
      </c>
      <c r="EIP14" s="127">
        <v>3706.0388789626154</v>
      </c>
      <c r="EIQ14" s="148" t="s">
        <v>2</v>
      </c>
      <c r="EIR14" s="127">
        <v>4557.3401527961232</v>
      </c>
      <c r="EIS14" s="126">
        <v>3073.2441852845182</v>
      </c>
      <c r="EIT14" s="127">
        <v>3706.0388789626154</v>
      </c>
      <c r="EIU14" s="148" t="s">
        <v>2</v>
      </c>
      <c r="EIV14" s="127">
        <v>4557.3401527961232</v>
      </c>
      <c r="EIW14" s="126">
        <v>3073.2441852845182</v>
      </c>
      <c r="EIX14" s="127">
        <v>3706.0388789626154</v>
      </c>
      <c r="EIY14" s="148" t="s">
        <v>2</v>
      </c>
      <c r="EIZ14" s="127">
        <v>4557.3401527961232</v>
      </c>
      <c r="EJA14" s="126">
        <v>3073.2441852845182</v>
      </c>
      <c r="EJB14" s="127">
        <v>3706.0388789626154</v>
      </c>
      <c r="EJC14" s="148" t="s">
        <v>2</v>
      </c>
      <c r="EJD14" s="127">
        <v>4557.3401527961232</v>
      </c>
      <c r="EJE14" s="126">
        <v>3073.2441852845182</v>
      </c>
      <c r="EJF14" s="127">
        <v>3706.0388789626154</v>
      </c>
      <c r="EJG14" s="148" t="s">
        <v>2</v>
      </c>
      <c r="EJH14" s="127">
        <v>4557.3401527961232</v>
      </c>
      <c r="EJI14" s="126">
        <v>3073.2441852845182</v>
      </c>
      <c r="EJJ14" s="127">
        <v>3706.0388789626154</v>
      </c>
      <c r="EJK14" s="148" t="s">
        <v>2</v>
      </c>
      <c r="EJL14" s="127">
        <v>4557.3401527961232</v>
      </c>
      <c r="EJM14" s="126">
        <v>3073.2441852845182</v>
      </c>
      <c r="EJN14" s="127">
        <v>3706.0388789626154</v>
      </c>
      <c r="EJO14" s="148" t="s">
        <v>2</v>
      </c>
      <c r="EJP14" s="127">
        <v>4557.3401527961232</v>
      </c>
      <c r="EJQ14" s="126">
        <v>3073.2441852845182</v>
      </c>
      <c r="EJR14" s="127">
        <v>3706.0388789626154</v>
      </c>
      <c r="EJS14" s="148" t="s">
        <v>2</v>
      </c>
      <c r="EJT14" s="127">
        <v>4557.3401527961232</v>
      </c>
      <c r="EJU14" s="126">
        <v>3073.2441852845182</v>
      </c>
      <c r="EJV14" s="127">
        <v>3706.0388789626154</v>
      </c>
      <c r="EJW14" s="148" t="s">
        <v>2</v>
      </c>
      <c r="EJX14" s="127">
        <v>4557.3401527961232</v>
      </c>
      <c r="EJY14" s="126">
        <v>3073.2441852845182</v>
      </c>
      <c r="EJZ14" s="127">
        <v>3706.0388789626154</v>
      </c>
      <c r="EKA14" s="148" t="s">
        <v>2</v>
      </c>
      <c r="EKB14" s="127">
        <v>4557.3401527961232</v>
      </c>
      <c r="EKC14" s="126">
        <v>3073.2441852845182</v>
      </c>
      <c r="EKD14" s="127">
        <v>3706.0388789626154</v>
      </c>
      <c r="EKE14" s="148" t="s">
        <v>2</v>
      </c>
      <c r="EKF14" s="127">
        <v>4557.3401527961232</v>
      </c>
      <c r="EKG14" s="126">
        <v>3073.2441852845182</v>
      </c>
      <c r="EKH14" s="127">
        <v>3706.0388789626154</v>
      </c>
      <c r="EKI14" s="148" t="s">
        <v>2</v>
      </c>
      <c r="EKJ14" s="127">
        <v>4557.3401527961232</v>
      </c>
      <c r="EKK14" s="126">
        <v>3073.2441852845182</v>
      </c>
      <c r="EKL14" s="127">
        <v>3706.0388789626154</v>
      </c>
      <c r="EKM14" s="148" t="s">
        <v>2</v>
      </c>
      <c r="EKN14" s="127">
        <v>4557.3401527961232</v>
      </c>
      <c r="EKO14" s="126">
        <v>3073.2441852845182</v>
      </c>
      <c r="EKP14" s="127">
        <v>3706.0388789626154</v>
      </c>
      <c r="EKQ14" s="148" t="s">
        <v>2</v>
      </c>
      <c r="EKR14" s="127">
        <v>4557.3401527961232</v>
      </c>
      <c r="EKS14" s="126">
        <v>3073.2441852845182</v>
      </c>
      <c r="EKT14" s="127">
        <v>3706.0388789626154</v>
      </c>
      <c r="EKU14" s="148" t="s">
        <v>2</v>
      </c>
      <c r="EKV14" s="127">
        <v>4557.3401527961232</v>
      </c>
      <c r="EKW14" s="126">
        <v>3073.2441852845182</v>
      </c>
      <c r="EKX14" s="127">
        <v>3706.0388789626154</v>
      </c>
      <c r="EKY14" s="148" t="s">
        <v>2</v>
      </c>
      <c r="EKZ14" s="127">
        <v>4557.3401527961232</v>
      </c>
      <c r="ELA14" s="126">
        <v>3073.2441852845182</v>
      </c>
      <c r="ELB14" s="127">
        <v>3706.0388789626154</v>
      </c>
      <c r="ELC14" s="148" t="s">
        <v>2</v>
      </c>
      <c r="ELD14" s="127">
        <v>4557.3401527961232</v>
      </c>
      <c r="ELE14" s="126">
        <v>3073.2441852845182</v>
      </c>
      <c r="ELF14" s="127">
        <v>3706.0388789626154</v>
      </c>
      <c r="ELG14" s="148" t="s">
        <v>2</v>
      </c>
      <c r="ELH14" s="127">
        <v>4557.3401527961232</v>
      </c>
      <c r="ELI14" s="126">
        <v>3073.2441852845182</v>
      </c>
      <c r="ELJ14" s="127">
        <v>3706.0388789626154</v>
      </c>
      <c r="ELK14" s="148" t="s">
        <v>2</v>
      </c>
      <c r="ELL14" s="127">
        <v>4557.3401527961232</v>
      </c>
      <c r="ELM14" s="126">
        <v>3073.2441852845182</v>
      </c>
      <c r="ELN14" s="127">
        <v>3706.0388789626154</v>
      </c>
      <c r="ELO14" s="148" t="s">
        <v>2</v>
      </c>
      <c r="ELP14" s="127">
        <v>4557.3401527961232</v>
      </c>
      <c r="ELQ14" s="126">
        <v>3073.2441852845182</v>
      </c>
      <c r="ELR14" s="127">
        <v>3706.0388789626154</v>
      </c>
      <c r="ELS14" s="148" t="s">
        <v>2</v>
      </c>
      <c r="ELT14" s="127">
        <v>4557.3401527961232</v>
      </c>
      <c r="ELU14" s="126">
        <v>3073.2441852845182</v>
      </c>
      <c r="ELV14" s="127">
        <v>3706.0388789626154</v>
      </c>
      <c r="ELW14" s="148" t="s">
        <v>2</v>
      </c>
      <c r="ELX14" s="127">
        <v>4557.3401527961232</v>
      </c>
      <c r="ELY14" s="126">
        <v>3073.2441852845182</v>
      </c>
      <c r="ELZ14" s="127">
        <v>3706.0388789626154</v>
      </c>
      <c r="EMA14" s="148" t="s">
        <v>2</v>
      </c>
      <c r="EMB14" s="127">
        <v>4557.3401527961232</v>
      </c>
      <c r="EMC14" s="126">
        <v>3073.2441852845182</v>
      </c>
      <c r="EMD14" s="127">
        <v>3706.0388789626154</v>
      </c>
      <c r="EME14" s="148" t="s">
        <v>2</v>
      </c>
      <c r="EMF14" s="127">
        <v>4557.3401527961232</v>
      </c>
      <c r="EMG14" s="126">
        <v>3073.2441852845182</v>
      </c>
      <c r="EMH14" s="127">
        <v>3706.0388789626154</v>
      </c>
      <c r="EMI14" s="148" t="s">
        <v>2</v>
      </c>
      <c r="EMJ14" s="127">
        <v>4557.3401527961232</v>
      </c>
      <c r="EMK14" s="126">
        <v>3073.2441852845182</v>
      </c>
      <c r="EML14" s="127">
        <v>3706.0388789626154</v>
      </c>
      <c r="EMM14" s="148" t="s">
        <v>2</v>
      </c>
      <c r="EMN14" s="127">
        <v>4557.3401527961232</v>
      </c>
      <c r="EMO14" s="126">
        <v>3073.2441852845182</v>
      </c>
      <c r="EMP14" s="127">
        <v>3706.0388789626154</v>
      </c>
      <c r="EMQ14" s="148" t="s">
        <v>2</v>
      </c>
      <c r="EMR14" s="127">
        <v>4557.3401527961232</v>
      </c>
      <c r="EMS14" s="126">
        <v>3073.2441852845182</v>
      </c>
      <c r="EMT14" s="127">
        <v>3706.0388789626154</v>
      </c>
      <c r="EMU14" s="148" t="s">
        <v>2</v>
      </c>
      <c r="EMV14" s="127">
        <v>4557.3401527961232</v>
      </c>
      <c r="EMW14" s="126">
        <v>3073.2441852845182</v>
      </c>
      <c r="EMX14" s="127">
        <v>3706.0388789626154</v>
      </c>
      <c r="EMY14" s="148" t="s">
        <v>2</v>
      </c>
      <c r="EMZ14" s="127">
        <v>4557.3401527961232</v>
      </c>
      <c r="ENA14" s="126">
        <v>3073.2441852845182</v>
      </c>
      <c r="ENB14" s="127">
        <v>3706.0388789626154</v>
      </c>
      <c r="ENC14" s="148" t="s">
        <v>2</v>
      </c>
      <c r="END14" s="127">
        <v>4557.3401527961232</v>
      </c>
      <c r="ENE14" s="126">
        <v>3073.2441852845182</v>
      </c>
      <c r="ENF14" s="127">
        <v>3706.0388789626154</v>
      </c>
      <c r="ENG14" s="148" t="s">
        <v>2</v>
      </c>
      <c r="ENH14" s="127">
        <v>4557.3401527961232</v>
      </c>
      <c r="ENI14" s="126">
        <v>3073.2441852845182</v>
      </c>
      <c r="ENJ14" s="127">
        <v>3706.0388789626154</v>
      </c>
      <c r="ENK14" s="148" t="s">
        <v>2</v>
      </c>
      <c r="ENL14" s="127">
        <v>4557.3401527961232</v>
      </c>
      <c r="ENM14" s="126">
        <v>3073.2441852845182</v>
      </c>
      <c r="ENN14" s="127">
        <v>3706.0388789626154</v>
      </c>
      <c r="ENO14" s="148" t="s">
        <v>2</v>
      </c>
      <c r="ENP14" s="127">
        <v>4557.3401527961232</v>
      </c>
      <c r="ENQ14" s="126">
        <v>3073.2441852845182</v>
      </c>
      <c r="ENR14" s="127">
        <v>3706.0388789626154</v>
      </c>
      <c r="ENS14" s="148" t="s">
        <v>2</v>
      </c>
      <c r="ENT14" s="127">
        <v>4557.3401527961232</v>
      </c>
      <c r="ENU14" s="126">
        <v>3073.2441852845182</v>
      </c>
      <c r="ENV14" s="127">
        <v>3706.0388789626154</v>
      </c>
      <c r="ENW14" s="148" t="s">
        <v>2</v>
      </c>
      <c r="ENX14" s="127">
        <v>4557.3401527961232</v>
      </c>
      <c r="ENY14" s="126">
        <v>3073.2441852845182</v>
      </c>
      <c r="ENZ14" s="127">
        <v>3706.0388789626154</v>
      </c>
      <c r="EOA14" s="148" t="s">
        <v>2</v>
      </c>
      <c r="EOB14" s="127">
        <v>4557.3401527961232</v>
      </c>
      <c r="EOC14" s="126">
        <v>3073.2441852845182</v>
      </c>
      <c r="EOD14" s="127">
        <v>3706.0388789626154</v>
      </c>
      <c r="EOE14" s="148" t="s">
        <v>2</v>
      </c>
      <c r="EOF14" s="127">
        <v>4557.3401527961232</v>
      </c>
      <c r="EOG14" s="126">
        <v>3073.2441852845182</v>
      </c>
      <c r="EOH14" s="127">
        <v>3706.0388789626154</v>
      </c>
      <c r="EOI14" s="148" t="s">
        <v>2</v>
      </c>
      <c r="EOJ14" s="127">
        <v>4557.3401527961232</v>
      </c>
      <c r="EOK14" s="126">
        <v>3073.2441852845182</v>
      </c>
      <c r="EOL14" s="127">
        <v>3706.0388789626154</v>
      </c>
      <c r="EOM14" s="148" t="s">
        <v>2</v>
      </c>
      <c r="EON14" s="127">
        <v>4557.3401527961232</v>
      </c>
      <c r="EOO14" s="126">
        <v>3073.2441852845182</v>
      </c>
      <c r="EOP14" s="127">
        <v>3706.0388789626154</v>
      </c>
      <c r="EOQ14" s="148" t="s">
        <v>2</v>
      </c>
      <c r="EOR14" s="127">
        <v>4557.3401527961232</v>
      </c>
      <c r="EOS14" s="126">
        <v>3073.2441852845182</v>
      </c>
      <c r="EOT14" s="127">
        <v>3706.0388789626154</v>
      </c>
      <c r="EOU14" s="148" t="s">
        <v>2</v>
      </c>
      <c r="EOV14" s="127">
        <v>4557.3401527961232</v>
      </c>
      <c r="EOW14" s="126">
        <v>3073.2441852845182</v>
      </c>
      <c r="EOX14" s="127">
        <v>3706.0388789626154</v>
      </c>
      <c r="EOY14" s="148" t="s">
        <v>2</v>
      </c>
      <c r="EOZ14" s="127">
        <v>4557.3401527961232</v>
      </c>
      <c r="EPA14" s="126">
        <v>3073.2441852845182</v>
      </c>
      <c r="EPB14" s="127">
        <v>3706.0388789626154</v>
      </c>
      <c r="EPC14" s="148" t="s">
        <v>2</v>
      </c>
      <c r="EPD14" s="127">
        <v>4557.3401527961232</v>
      </c>
      <c r="EPE14" s="126">
        <v>3073.2441852845182</v>
      </c>
      <c r="EPF14" s="127">
        <v>3706.0388789626154</v>
      </c>
      <c r="EPG14" s="148" t="s">
        <v>2</v>
      </c>
      <c r="EPH14" s="127">
        <v>4557.3401527961232</v>
      </c>
      <c r="EPI14" s="126">
        <v>3073.2441852845182</v>
      </c>
      <c r="EPJ14" s="127">
        <v>3706.0388789626154</v>
      </c>
      <c r="EPK14" s="148" t="s">
        <v>2</v>
      </c>
      <c r="EPL14" s="127">
        <v>4557.3401527961232</v>
      </c>
      <c r="EPM14" s="126">
        <v>3073.2441852845182</v>
      </c>
      <c r="EPN14" s="127">
        <v>3706.0388789626154</v>
      </c>
      <c r="EPO14" s="148" t="s">
        <v>2</v>
      </c>
      <c r="EPP14" s="127">
        <v>4557.3401527961232</v>
      </c>
      <c r="EPQ14" s="126">
        <v>3073.2441852845182</v>
      </c>
      <c r="EPR14" s="127">
        <v>3706.0388789626154</v>
      </c>
      <c r="EPS14" s="148" t="s">
        <v>2</v>
      </c>
      <c r="EPT14" s="127">
        <v>4557.3401527961232</v>
      </c>
      <c r="EPU14" s="126">
        <v>3073.2441852845182</v>
      </c>
      <c r="EPV14" s="127">
        <v>3706.0388789626154</v>
      </c>
      <c r="EPW14" s="148" t="s">
        <v>2</v>
      </c>
      <c r="EPX14" s="127">
        <v>4557.3401527961232</v>
      </c>
      <c r="EPY14" s="126">
        <v>3073.2441852845182</v>
      </c>
      <c r="EPZ14" s="127">
        <v>3706.0388789626154</v>
      </c>
      <c r="EQA14" s="148" t="s">
        <v>2</v>
      </c>
      <c r="EQB14" s="127">
        <v>4557.3401527961232</v>
      </c>
      <c r="EQC14" s="126">
        <v>3073.2441852845182</v>
      </c>
      <c r="EQD14" s="127">
        <v>3706.0388789626154</v>
      </c>
      <c r="EQE14" s="148" t="s">
        <v>2</v>
      </c>
      <c r="EQF14" s="127">
        <v>4557.3401527961232</v>
      </c>
      <c r="EQG14" s="126">
        <v>3073.2441852845182</v>
      </c>
      <c r="EQH14" s="127">
        <v>3706.0388789626154</v>
      </c>
      <c r="EQI14" s="148" t="s">
        <v>2</v>
      </c>
      <c r="EQJ14" s="127">
        <v>4557.3401527961232</v>
      </c>
      <c r="EQK14" s="126">
        <v>3073.2441852845182</v>
      </c>
      <c r="EQL14" s="127">
        <v>3706.0388789626154</v>
      </c>
      <c r="EQM14" s="148" t="s">
        <v>2</v>
      </c>
      <c r="EQN14" s="127">
        <v>4557.3401527961232</v>
      </c>
      <c r="EQO14" s="126">
        <v>3073.2441852845182</v>
      </c>
      <c r="EQP14" s="127">
        <v>3706.0388789626154</v>
      </c>
      <c r="EQQ14" s="148" t="s">
        <v>2</v>
      </c>
      <c r="EQR14" s="127">
        <v>4557.3401527961232</v>
      </c>
      <c r="EQS14" s="126">
        <v>3073.2441852845182</v>
      </c>
      <c r="EQT14" s="127">
        <v>3706.0388789626154</v>
      </c>
      <c r="EQU14" s="148" t="s">
        <v>2</v>
      </c>
      <c r="EQV14" s="127">
        <v>4557.3401527961232</v>
      </c>
      <c r="EQW14" s="126">
        <v>3073.2441852845182</v>
      </c>
      <c r="EQX14" s="127">
        <v>3706.0388789626154</v>
      </c>
      <c r="EQY14" s="148" t="s">
        <v>2</v>
      </c>
      <c r="EQZ14" s="127">
        <v>4557.3401527961232</v>
      </c>
      <c r="ERA14" s="126">
        <v>3073.2441852845182</v>
      </c>
      <c r="ERB14" s="127">
        <v>3706.0388789626154</v>
      </c>
      <c r="ERC14" s="148" t="s">
        <v>2</v>
      </c>
      <c r="ERD14" s="127">
        <v>4557.3401527961232</v>
      </c>
      <c r="ERE14" s="126">
        <v>3073.2441852845182</v>
      </c>
      <c r="ERF14" s="127">
        <v>3706.0388789626154</v>
      </c>
      <c r="ERG14" s="148" t="s">
        <v>2</v>
      </c>
      <c r="ERH14" s="127">
        <v>4557.3401527961232</v>
      </c>
      <c r="ERI14" s="126">
        <v>3073.2441852845182</v>
      </c>
      <c r="ERJ14" s="127">
        <v>3706.0388789626154</v>
      </c>
      <c r="ERK14" s="148" t="s">
        <v>2</v>
      </c>
      <c r="ERL14" s="127">
        <v>4557.3401527961232</v>
      </c>
      <c r="ERM14" s="126">
        <v>3073.2441852845182</v>
      </c>
      <c r="ERN14" s="127">
        <v>3706.0388789626154</v>
      </c>
      <c r="ERO14" s="148" t="s">
        <v>2</v>
      </c>
      <c r="ERP14" s="127">
        <v>4557.3401527961232</v>
      </c>
      <c r="ERQ14" s="126">
        <v>3073.2441852845182</v>
      </c>
      <c r="ERR14" s="127">
        <v>3706.0388789626154</v>
      </c>
      <c r="ERS14" s="148" t="s">
        <v>2</v>
      </c>
      <c r="ERT14" s="127">
        <v>4557.3401527961232</v>
      </c>
      <c r="ERU14" s="126">
        <v>3073.2441852845182</v>
      </c>
      <c r="ERV14" s="127">
        <v>3706.0388789626154</v>
      </c>
      <c r="ERW14" s="148" t="s">
        <v>2</v>
      </c>
      <c r="ERX14" s="127">
        <v>4557.3401527961232</v>
      </c>
      <c r="ERY14" s="126">
        <v>3073.2441852845182</v>
      </c>
      <c r="ERZ14" s="127">
        <v>3706.0388789626154</v>
      </c>
      <c r="ESA14" s="148" t="s">
        <v>2</v>
      </c>
      <c r="ESB14" s="127">
        <v>4557.3401527961232</v>
      </c>
      <c r="ESC14" s="126">
        <v>3073.2441852845182</v>
      </c>
      <c r="ESD14" s="127">
        <v>3706.0388789626154</v>
      </c>
      <c r="ESE14" s="148" t="s">
        <v>2</v>
      </c>
      <c r="ESF14" s="127">
        <v>4557.3401527961232</v>
      </c>
      <c r="ESG14" s="126">
        <v>3073.2441852845182</v>
      </c>
      <c r="ESH14" s="127">
        <v>3706.0388789626154</v>
      </c>
      <c r="ESI14" s="148" t="s">
        <v>2</v>
      </c>
      <c r="ESJ14" s="127">
        <v>4557.3401527961232</v>
      </c>
      <c r="ESK14" s="126">
        <v>3073.2441852845182</v>
      </c>
      <c r="ESL14" s="127">
        <v>3706.0388789626154</v>
      </c>
      <c r="ESM14" s="148" t="s">
        <v>2</v>
      </c>
      <c r="ESN14" s="127">
        <v>4557.3401527961232</v>
      </c>
      <c r="ESO14" s="126">
        <v>3073.2441852845182</v>
      </c>
      <c r="ESP14" s="127">
        <v>3706.0388789626154</v>
      </c>
      <c r="ESQ14" s="148" t="s">
        <v>2</v>
      </c>
      <c r="ESR14" s="127">
        <v>4557.3401527961232</v>
      </c>
      <c r="ESS14" s="126">
        <v>3073.2441852845182</v>
      </c>
      <c r="EST14" s="127">
        <v>3706.0388789626154</v>
      </c>
      <c r="ESU14" s="148" t="s">
        <v>2</v>
      </c>
      <c r="ESV14" s="127">
        <v>4557.3401527961232</v>
      </c>
      <c r="ESW14" s="126">
        <v>3073.2441852845182</v>
      </c>
      <c r="ESX14" s="127">
        <v>3706.0388789626154</v>
      </c>
      <c r="ESY14" s="148" t="s">
        <v>2</v>
      </c>
      <c r="ESZ14" s="127">
        <v>4557.3401527961232</v>
      </c>
      <c r="ETA14" s="126">
        <v>3073.2441852845182</v>
      </c>
      <c r="ETB14" s="127">
        <v>3706.0388789626154</v>
      </c>
      <c r="ETC14" s="148" t="s">
        <v>2</v>
      </c>
      <c r="ETD14" s="127">
        <v>4557.3401527961232</v>
      </c>
      <c r="ETE14" s="126">
        <v>3073.2441852845182</v>
      </c>
      <c r="ETF14" s="127">
        <v>3706.0388789626154</v>
      </c>
      <c r="ETG14" s="148" t="s">
        <v>2</v>
      </c>
      <c r="ETH14" s="127">
        <v>4557.3401527961232</v>
      </c>
      <c r="ETI14" s="126">
        <v>3073.2441852845182</v>
      </c>
      <c r="ETJ14" s="127">
        <v>3706.0388789626154</v>
      </c>
      <c r="ETK14" s="148" t="s">
        <v>2</v>
      </c>
      <c r="ETL14" s="127">
        <v>4557.3401527961232</v>
      </c>
      <c r="ETM14" s="126">
        <v>3073.2441852845182</v>
      </c>
      <c r="ETN14" s="127">
        <v>3706.0388789626154</v>
      </c>
      <c r="ETO14" s="148" t="s">
        <v>2</v>
      </c>
      <c r="ETP14" s="127">
        <v>4557.3401527961232</v>
      </c>
      <c r="ETQ14" s="126">
        <v>3073.2441852845182</v>
      </c>
      <c r="ETR14" s="127">
        <v>3706.0388789626154</v>
      </c>
      <c r="ETS14" s="148" t="s">
        <v>2</v>
      </c>
      <c r="ETT14" s="127">
        <v>4557.3401527961232</v>
      </c>
      <c r="ETU14" s="126">
        <v>3073.2441852845182</v>
      </c>
      <c r="ETV14" s="127">
        <v>3706.0388789626154</v>
      </c>
      <c r="ETW14" s="148" t="s">
        <v>2</v>
      </c>
      <c r="ETX14" s="127">
        <v>4557.3401527961232</v>
      </c>
      <c r="ETY14" s="126">
        <v>3073.2441852845182</v>
      </c>
      <c r="ETZ14" s="127">
        <v>3706.0388789626154</v>
      </c>
      <c r="EUA14" s="148" t="s">
        <v>2</v>
      </c>
      <c r="EUB14" s="127">
        <v>4557.3401527961232</v>
      </c>
      <c r="EUC14" s="126">
        <v>3073.2441852845182</v>
      </c>
      <c r="EUD14" s="127">
        <v>3706.0388789626154</v>
      </c>
      <c r="EUE14" s="148" t="s">
        <v>2</v>
      </c>
      <c r="EUF14" s="127">
        <v>4557.3401527961232</v>
      </c>
      <c r="EUG14" s="126">
        <v>3073.2441852845182</v>
      </c>
      <c r="EUH14" s="127">
        <v>3706.0388789626154</v>
      </c>
      <c r="EUI14" s="148" t="s">
        <v>2</v>
      </c>
      <c r="EUJ14" s="127">
        <v>4557.3401527961232</v>
      </c>
      <c r="EUK14" s="126">
        <v>3073.2441852845182</v>
      </c>
      <c r="EUL14" s="127">
        <v>3706.0388789626154</v>
      </c>
      <c r="EUM14" s="148" t="s">
        <v>2</v>
      </c>
      <c r="EUN14" s="127">
        <v>4557.3401527961232</v>
      </c>
      <c r="EUO14" s="126">
        <v>3073.2441852845182</v>
      </c>
      <c r="EUP14" s="127">
        <v>3706.0388789626154</v>
      </c>
      <c r="EUQ14" s="148" t="s">
        <v>2</v>
      </c>
      <c r="EUR14" s="127">
        <v>4557.3401527961232</v>
      </c>
      <c r="EUS14" s="126">
        <v>3073.2441852845182</v>
      </c>
      <c r="EUT14" s="127">
        <v>3706.0388789626154</v>
      </c>
      <c r="EUU14" s="148" t="s">
        <v>2</v>
      </c>
      <c r="EUV14" s="127">
        <v>4557.3401527961232</v>
      </c>
      <c r="EUW14" s="126">
        <v>3073.2441852845182</v>
      </c>
      <c r="EUX14" s="127">
        <v>3706.0388789626154</v>
      </c>
      <c r="EUY14" s="148" t="s">
        <v>2</v>
      </c>
      <c r="EUZ14" s="127">
        <v>4557.3401527961232</v>
      </c>
      <c r="EVA14" s="126">
        <v>3073.2441852845182</v>
      </c>
      <c r="EVB14" s="127">
        <v>3706.0388789626154</v>
      </c>
      <c r="EVC14" s="148" t="s">
        <v>2</v>
      </c>
      <c r="EVD14" s="127">
        <v>4557.3401527961232</v>
      </c>
      <c r="EVE14" s="126">
        <v>3073.2441852845182</v>
      </c>
      <c r="EVF14" s="127">
        <v>3706.0388789626154</v>
      </c>
      <c r="EVG14" s="148" t="s">
        <v>2</v>
      </c>
      <c r="EVH14" s="127">
        <v>4557.3401527961232</v>
      </c>
      <c r="EVI14" s="126">
        <v>3073.2441852845182</v>
      </c>
      <c r="EVJ14" s="127">
        <v>3706.0388789626154</v>
      </c>
      <c r="EVK14" s="148" t="s">
        <v>2</v>
      </c>
      <c r="EVL14" s="127">
        <v>4557.3401527961232</v>
      </c>
      <c r="EVM14" s="126">
        <v>3073.2441852845182</v>
      </c>
      <c r="EVN14" s="127">
        <v>3706.0388789626154</v>
      </c>
      <c r="EVO14" s="148" t="s">
        <v>2</v>
      </c>
      <c r="EVP14" s="127">
        <v>4557.3401527961232</v>
      </c>
      <c r="EVQ14" s="126">
        <v>3073.2441852845182</v>
      </c>
      <c r="EVR14" s="127">
        <v>3706.0388789626154</v>
      </c>
      <c r="EVS14" s="148" t="s">
        <v>2</v>
      </c>
      <c r="EVT14" s="127">
        <v>4557.3401527961232</v>
      </c>
      <c r="EVU14" s="126">
        <v>3073.2441852845182</v>
      </c>
      <c r="EVV14" s="127">
        <v>3706.0388789626154</v>
      </c>
      <c r="EVW14" s="148" t="s">
        <v>2</v>
      </c>
      <c r="EVX14" s="127">
        <v>4557.3401527961232</v>
      </c>
      <c r="EVY14" s="126">
        <v>3073.2441852845182</v>
      </c>
      <c r="EVZ14" s="127">
        <v>3706.0388789626154</v>
      </c>
      <c r="EWA14" s="148" t="s">
        <v>2</v>
      </c>
      <c r="EWB14" s="127">
        <v>4557.3401527961232</v>
      </c>
      <c r="EWC14" s="126">
        <v>3073.2441852845182</v>
      </c>
      <c r="EWD14" s="127">
        <v>3706.0388789626154</v>
      </c>
      <c r="EWE14" s="148" t="s">
        <v>2</v>
      </c>
      <c r="EWF14" s="127">
        <v>4557.3401527961232</v>
      </c>
      <c r="EWG14" s="126">
        <v>3073.2441852845182</v>
      </c>
      <c r="EWH14" s="127">
        <v>3706.0388789626154</v>
      </c>
      <c r="EWI14" s="148" t="s">
        <v>2</v>
      </c>
      <c r="EWJ14" s="127">
        <v>4557.3401527961232</v>
      </c>
      <c r="EWK14" s="126">
        <v>3073.2441852845182</v>
      </c>
      <c r="EWL14" s="127">
        <v>3706.0388789626154</v>
      </c>
      <c r="EWM14" s="148" t="s">
        <v>2</v>
      </c>
      <c r="EWN14" s="127">
        <v>4557.3401527961232</v>
      </c>
      <c r="EWO14" s="126">
        <v>3073.2441852845182</v>
      </c>
      <c r="EWP14" s="127">
        <v>3706.0388789626154</v>
      </c>
      <c r="EWQ14" s="148" t="s">
        <v>2</v>
      </c>
      <c r="EWR14" s="127">
        <v>4557.3401527961232</v>
      </c>
      <c r="EWS14" s="126">
        <v>3073.2441852845182</v>
      </c>
      <c r="EWT14" s="127">
        <v>3706.0388789626154</v>
      </c>
      <c r="EWU14" s="148" t="s">
        <v>2</v>
      </c>
      <c r="EWV14" s="127">
        <v>4557.3401527961232</v>
      </c>
      <c r="EWW14" s="126">
        <v>3073.2441852845182</v>
      </c>
      <c r="EWX14" s="127">
        <v>3706.0388789626154</v>
      </c>
      <c r="EWY14" s="148" t="s">
        <v>2</v>
      </c>
      <c r="EWZ14" s="127">
        <v>4557.3401527961232</v>
      </c>
      <c r="EXA14" s="126">
        <v>3073.2441852845182</v>
      </c>
      <c r="EXB14" s="127">
        <v>3706.0388789626154</v>
      </c>
      <c r="EXC14" s="148" t="s">
        <v>2</v>
      </c>
      <c r="EXD14" s="127">
        <v>4557.3401527961232</v>
      </c>
      <c r="EXE14" s="126">
        <v>3073.2441852845182</v>
      </c>
      <c r="EXF14" s="127">
        <v>3706.0388789626154</v>
      </c>
      <c r="EXG14" s="148" t="s">
        <v>2</v>
      </c>
      <c r="EXH14" s="127">
        <v>4557.3401527961232</v>
      </c>
      <c r="EXI14" s="126">
        <v>3073.2441852845182</v>
      </c>
      <c r="EXJ14" s="127">
        <v>3706.0388789626154</v>
      </c>
      <c r="EXK14" s="148" t="s">
        <v>2</v>
      </c>
      <c r="EXL14" s="127">
        <v>4557.3401527961232</v>
      </c>
      <c r="EXM14" s="126">
        <v>3073.2441852845182</v>
      </c>
      <c r="EXN14" s="127">
        <v>3706.0388789626154</v>
      </c>
      <c r="EXO14" s="148" t="s">
        <v>2</v>
      </c>
      <c r="EXP14" s="127">
        <v>4557.3401527961232</v>
      </c>
      <c r="EXQ14" s="126">
        <v>3073.2441852845182</v>
      </c>
      <c r="EXR14" s="127">
        <v>3706.0388789626154</v>
      </c>
      <c r="EXS14" s="148" t="s">
        <v>2</v>
      </c>
      <c r="EXT14" s="127">
        <v>4557.3401527961232</v>
      </c>
      <c r="EXU14" s="126">
        <v>3073.2441852845182</v>
      </c>
      <c r="EXV14" s="127">
        <v>3706.0388789626154</v>
      </c>
      <c r="EXW14" s="148" t="s">
        <v>2</v>
      </c>
      <c r="EXX14" s="127">
        <v>4557.3401527961232</v>
      </c>
      <c r="EXY14" s="126">
        <v>3073.2441852845182</v>
      </c>
      <c r="EXZ14" s="127">
        <v>3706.0388789626154</v>
      </c>
      <c r="EYA14" s="148" t="s">
        <v>2</v>
      </c>
      <c r="EYB14" s="127">
        <v>4557.3401527961232</v>
      </c>
      <c r="EYC14" s="126">
        <v>3073.2441852845182</v>
      </c>
      <c r="EYD14" s="127">
        <v>3706.0388789626154</v>
      </c>
      <c r="EYE14" s="148" t="s">
        <v>2</v>
      </c>
      <c r="EYF14" s="127">
        <v>4557.3401527961232</v>
      </c>
      <c r="EYG14" s="126">
        <v>3073.2441852845182</v>
      </c>
      <c r="EYH14" s="127">
        <v>3706.0388789626154</v>
      </c>
      <c r="EYI14" s="148" t="s">
        <v>2</v>
      </c>
      <c r="EYJ14" s="127">
        <v>4557.3401527961232</v>
      </c>
      <c r="EYK14" s="126">
        <v>3073.2441852845182</v>
      </c>
      <c r="EYL14" s="127">
        <v>3706.0388789626154</v>
      </c>
      <c r="EYM14" s="148" t="s">
        <v>2</v>
      </c>
      <c r="EYN14" s="127">
        <v>4557.3401527961232</v>
      </c>
      <c r="EYO14" s="126">
        <v>3073.2441852845182</v>
      </c>
      <c r="EYP14" s="127">
        <v>3706.0388789626154</v>
      </c>
      <c r="EYQ14" s="148" t="s">
        <v>2</v>
      </c>
      <c r="EYR14" s="127">
        <v>4557.3401527961232</v>
      </c>
      <c r="EYS14" s="126">
        <v>3073.2441852845182</v>
      </c>
      <c r="EYT14" s="127">
        <v>3706.0388789626154</v>
      </c>
      <c r="EYU14" s="148" t="s">
        <v>2</v>
      </c>
      <c r="EYV14" s="127">
        <v>4557.3401527961232</v>
      </c>
      <c r="EYW14" s="126">
        <v>3073.2441852845182</v>
      </c>
      <c r="EYX14" s="127">
        <v>3706.0388789626154</v>
      </c>
      <c r="EYY14" s="148" t="s">
        <v>2</v>
      </c>
      <c r="EYZ14" s="127">
        <v>4557.3401527961232</v>
      </c>
      <c r="EZA14" s="126">
        <v>3073.2441852845182</v>
      </c>
      <c r="EZB14" s="127">
        <v>3706.0388789626154</v>
      </c>
      <c r="EZC14" s="148" t="s">
        <v>2</v>
      </c>
      <c r="EZD14" s="127">
        <v>4557.3401527961232</v>
      </c>
      <c r="EZE14" s="126">
        <v>3073.2441852845182</v>
      </c>
      <c r="EZF14" s="127">
        <v>3706.0388789626154</v>
      </c>
      <c r="EZG14" s="148" t="s">
        <v>2</v>
      </c>
      <c r="EZH14" s="127">
        <v>4557.3401527961232</v>
      </c>
      <c r="EZI14" s="126">
        <v>3073.2441852845182</v>
      </c>
      <c r="EZJ14" s="127">
        <v>3706.0388789626154</v>
      </c>
      <c r="EZK14" s="148" t="s">
        <v>2</v>
      </c>
      <c r="EZL14" s="127">
        <v>4557.3401527961232</v>
      </c>
      <c r="EZM14" s="126">
        <v>3073.2441852845182</v>
      </c>
      <c r="EZN14" s="127">
        <v>3706.0388789626154</v>
      </c>
      <c r="EZO14" s="148" t="s">
        <v>2</v>
      </c>
      <c r="EZP14" s="127">
        <v>4557.3401527961232</v>
      </c>
      <c r="EZQ14" s="126">
        <v>3073.2441852845182</v>
      </c>
      <c r="EZR14" s="127">
        <v>3706.0388789626154</v>
      </c>
      <c r="EZS14" s="148" t="s">
        <v>2</v>
      </c>
      <c r="EZT14" s="127">
        <v>4557.3401527961232</v>
      </c>
      <c r="EZU14" s="126">
        <v>3073.2441852845182</v>
      </c>
      <c r="EZV14" s="127">
        <v>3706.0388789626154</v>
      </c>
      <c r="EZW14" s="148" t="s">
        <v>2</v>
      </c>
      <c r="EZX14" s="127">
        <v>4557.3401527961232</v>
      </c>
      <c r="EZY14" s="126">
        <v>3073.2441852845182</v>
      </c>
      <c r="EZZ14" s="127">
        <v>3706.0388789626154</v>
      </c>
      <c r="FAA14" s="148" t="s">
        <v>2</v>
      </c>
      <c r="FAB14" s="127">
        <v>4557.3401527961232</v>
      </c>
      <c r="FAC14" s="126">
        <v>3073.2441852845182</v>
      </c>
      <c r="FAD14" s="127">
        <v>3706.0388789626154</v>
      </c>
      <c r="FAE14" s="148" t="s">
        <v>2</v>
      </c>
      <c r="FAF14" s="127">
        <v>4557.3401527961232</v>
      </c>
      <c r="FAG14" s="126">
        <v>3073.2441852845182</v>
      </c>
      <c r="FAH14" s="127">
        <v>3706.0388789626154</v>
      </c>
      <c r="FAI14" s="148" t="s">
        <v>2</v>
      </c>
      <c r="FAJ14" s="127">
        <v>4557.3401527961232</v>
      </c>
      <c r="FAK14" s="126">
        <v>3073.2441852845182</v>
      </c>
      <c r="FAL14" s="127">
        <v>3706.0388789626154</v>
      </c>
      <c r="FAM14" s="148" t="s">
        <v>2</v>
      </c>
      <c r="FAN14" s="127">
        <v>4557.3401527961232</v>
      </c>
      <c r="FAO14" s="126">
        <v>3073.2441852845182</v>
      </c>
      <c r="FAP14" s="127">
        <v>3706.0388789626154</v>
      </c>
      <c r="FAQ14" s="148" t="s">
        <v>2</v>
      </c>
      <c r="FAR14" s="127">
        <v>4557.3401527961232</v>
      </c>
      <c r="FAS14" s="126">
        <v>3073.2441852845182</v>
      </c>
      <c r="FAT14" s="127">
        <v>3706.0388789626154</v>
      </c>
      <c r="FAU14" s="148" t="s">
        <v>2</v>
      </c>
      <c r="FAV14" s="127">
        <v>4557.3401527961232</v>
      </c>
      <c r="FAW14" s="126">
        <v>3073.2441852845182</v>
      </c>
      <c r="FAX14" s="127">
        <v>3706.0388789626154</v>
      </c>
      <c r="FAY14" s="148" t="s">
        <v>2</v>
      </c>
      <c r="FAZ14" s="127">
        <v>4557.3401527961232</v>
      </c>
      <c r="FBA14" s="126">
        <v>3073.2441852845182</v>
      </c>
      <c r="FBB14" s="127">
        <v>3706.0388789626154</v>
      </c>
      <c r="FBC14" s="148" t="s">
        <v>2</v>
      </c>
      <c r="FBD14" s="127">
        <v>4557.3401527961232</v>
      </c>
      <c r="FBE14" s="126">
        <v>3073.2441852845182</v>
      </c>
      <c r="FBF14" s="127">
        <v>3706.0388789626154</v>
      </c>
      <c r="FBG14" s="148" t="s">
        <v>2</v>
      </c>
      <c r="FBH14" s="127">
        <v>4557.3401527961232</v>
      </c>
      <c r="FBI14" s="126">
        <v>3073.2441852845182</v>
      </c>
      <c r="FBJ14" s="127">
        <v>3706.0388789626154</v>
      </c>
      <c r="FBK14" s="148" t="s">
        <v>2</v>
      </c>
      <c r="FBL14" s="127">
        <v>4557.3401527961232</v>
      </c>
      <c r="FBM14" s="126">
        <v>3073.2441852845182</v>
      </c>
      <c r="FBN14" s="127">
        <v>3706.0388789626154</v>
      </c>
      <c r="FBO14" s="148" t="s">
        <v>2</v>
      </c>
      <c r="FBP14" s="127">
        <v>4557.3401527961232</v>
      </c>
      <c r="FBQ14" s="126">
        <v>3073.2441852845182</v>
      </c>
      <c r="FBR14" s="127">
        <v>3706.0388789626154</v>
      </c>
      <c r="FBS14" s="148" t="s">
        <v>2</v>
      </c>
      <c r="FBT14" s="127">
        <v>4557.3401527961232</v>
      </c>
      <c r="FBU14" s="126">
        <v>3073.2441852845182</v>
      </c>
      <c r="FBV14" s="127">
        <v>3706.0388789626154</v>
      </c>
      <c r="FBW14" s="148" t="s">
        <v>2</v>
      </c>
      <c r="FBX14" s="127">
        <v>4557.3401527961232</v>
      </c>
      <c r="FBY14" s="126">
        <v>3073.2441852845182</v>
      </c>
      <c r="FBZ14" s="127">
        <v>3706.0388789626154</v>
      </c>
      <c r="FCA14" s="148" t="s">
        <v>2</v>
      </c>
      <c r="FCB14" s="127">
        <v>4557.3401527961232</v>
      </c>
      <c r="FCC14" s="126">
        <v>3073.2441852845182</v>
      </c>
      <c r="FCD14" s="127">
        <v>3706.0388789626154</v>
      </c>
      <c r="FCE14" s="148" t="s">
        <v>2</v>
      </c>
      <c r="FCF14" s="127">
        <v>4557.3401527961232</v>
      </c>
      <c r="FCG14" s="126">
        <v>3073.2441852845182</v>
      </c>
      <c r="FCH14" s="127">
        <v>3706.0388789626154</v>
      </c>
      <c r="FCI14" s="148" t="s">
        <v>2</v>
      </c>
      <c r="FCJ14" s="127">
        <v>4557.3401527961232</v>
      </c>
      <c r="FCK14" s="126">
        <v>3073.2441852845182</v>
      </c>
      <c r="FCL14" s="127">
        <v>3706.0388789626154</v>
      </c>
      <c r="FCM14" s="148" t="s">
        <v>2</v>
      </c>
      <c r="FCN14" s="127">
        <v>4557.3401527961232</v>
      </c>
      <c r="FCO14" s="126">
        <v>3073.2441852845182</v>
      </c>
      <c r="FCP14" s="127">
        <v>3706.0388789626154</v>
      </c>
      <c r="FCQ14" s="148" t="s">
        <v>2</v>
      </c>
      <c r="FCR14" s="127">
        <v>4557.3401527961232</v>
      </c>
      <c r="FCS14" s="126">
        <v>3073.2441852845182</v>
      </c>
      <c r="FCT14" s="127">
        <v>3706.0388789626154</v>
      </c>
      <c r="FCU14" s="148" t="s">
        <v>2</v>
      </c>
      <c r="FCV14" s="127">
        <v>4557.3401527961232</v>
      </c>
      <c r="FCW14" s="126">
        <v>3073.2441852845182</v>
      </c>
      <c r="FCX14" s="127">
        <v>3706.0388789626154</v>
      </c>
      <c r="FCY14" s="148" t="s">
        <v>2</v>
      </c>
      <c r="FCZ14" s="127">
        <v>4557.3401527961232</v>
      </c>
      <c r="FDA14" s="126">
        <v>3073.2441852845182</v>
      </c>
      <c r="FDB14" s="127">
        <v>3706.0388789626154</v>
      </c>
      <c r="FDC14" s="148" t="s">
        <v>2</v>
      </c>
      <c r="FDD14" s="127">
        <v>4557.3401527961232</v>
      </c>
      <c r="FDE14" s="126">
        <v>3073.2441852845182</v>
      </c>
      <c r="FDF14" s="127">
        <v>3706.0388789626154</v>
      </c>
      <c r="FDG14" s="148" t="s">
        <v>2</v>
      </c>
      <c r="FDH14" s="127">
        <v>4557.3401527961232</v>
      </c>
      <c r="FDI14" s="126">
        <v>3073.2441852845182</v>
      </c>
      <c r="FDJ14" s="127">
        <v>3706.0388789626154</v>
      </c>
      <c r="FDK14" s="148" t="s">
        <v>2</v>
      </c>
      <c r="FDL14" s="127">
        <v>4557.3401527961232</v>
      </c>
      <c r="FDM14" s="126">
        <v>3073.2441852845182</v>
      </c>
      <c r="FDN14" s="127">
        <v>3706.0388789626154</v>
      </c>
      <c r="FDO14" s="148" t="s">
        <v>2</v>
      </c>
      <c r="FDP14" s="127">
        <v>4557.3401527961232</v>
      </c>
      <c r="FDQ14" s="126">
        <v>3073.2441852845182</v>
      </c>
      <c r="FDR14" s="127">
        <v>3706.0388789626154</v>
      </c>
      <c r="FDS14" s="148" t="s">
        <v>2</v>
      </c>
      <c r="FDT14" s="127">
        <v>4557.3401527961232</v>
      </c>
      <c r="FDU14" s="126">
        <v>3073.2441852845182</v>
      </c>
      <c r="FDV14" s="127">
        <v>3706.0388789626154</v>
      </c>
      <c r="FDW14" s="148" t="s">
        <v>2</v>
      </c>
      <c r="FDX14" s="127">
        <v>4557.3401527961232</v>
      </c>
      <c r="FDY14" s="126">
        <v>3073.2441852845182</v>
      </c>
      <c r="FDZ14" s="127">
        <v>3706.0388789626154</v>
      </c>
      <c r="FEA14" s="148" t="s">
        <v>2</v>
      </c>
      <c r="FEB14" s="127">
        <v>4557.3401527961232</v>
      </c>
      <c r="FEC14" s="126">
        <v>3073.2441852845182</v>
      </c>
      <c r="FED14" s="127">
        <v>3706.0388789626154</v>
      </c>
      <c r="FEE14" s="148" t="s">
        <v>2</v>
      </c>
      <c r="FEF14" s="127">
        <v>4557.3401527961232</v>
      </c>
      <c r="FEG14" s="126">
        <v>3073.2441852845182</v>
      </c>
      <c r="FEH14" s="127">
        <v>3706.0388789626154</v>
      </c>
      <c r="FEI14" s="148" t="s">
        <v>2</v>
      </c>
      <c r="FEJ14" s="127">
        <v>4557.3401527961232</v>
      </c>
      <c r="FEK14" s="126">
        <v>3073.2441852845182</v>
      </c>
      <c r="FEL14" s="127">
        <v>3706.0388789626154</v>
      </c>
      <c r="FEM14" s="148" t="s">
        <v>2</v>
      </c>
      <c r="FEN14" s="127">
        <v>4557.3401527961232</v>
      </c>
      <c r="FEO14" s="126">
        <v>3073.2441852845182</v>
      </c>
      <c r="FEP14" s="127">
        <v>3706.0388789626154</v>
      </c>
      <c r="FEQ14" s="148" t="s">
        <v>2</v>
      </c>
      <c r="FER14" s="127">
        <v>4557.3401527961232</v>
      </c>
      <c r="FES14" s="126">
        <v>3073.2441852845182</v>
      </c>
      <c r="FET14" s="127">
        <v>3706.0388789626154</v>
      </c>
      <c r="FEU14" s="148" t="s">
        <v>2</v>
      </c>
      <c r="FEV14" s="127">
        <v>4557.3401527961232</v>
      </c>
      <c r="FEW14" s="126">
        <v>3073.2441852845182</v>
      </c>
      <c r="FEX14" s="127">
        <v>3706.0388789626154</v>
      </c>
      <c r="FEY14" s="148" t="s">
        <v>2</v>
      </c>
      <c r="FEZ14" s="127">
        <v>4557.3401527961232</v>
      </c>
      <c r="FFA14" s="126">
        <v>3073.2441852845182</v>
      </c>
      <c r="FFB14" s="127">
        <v>3706.0388789626154</v>
      </c>
      <c r="FFC14" s="148" t="s">
        <v>2</v>
      </c>
      <c r="FFD14" s="127">
        <v>4557.3401527961232</v>
      </c>
      <c r="FFE14" s="126">
        <v>3073.2441852845182</v>
      </c>
      <c r="FFF14" s="127">
        <v>3706.0388789626154</v>
      </c>
      <c r="FFG14" s="148" t="s">
        <v>2</v>
      </c>
      <c r="FFH14" s="127">
        <v>4557.3401527961232</v>
      </c>
      <c r="FFI14" s="126">
        <v>3073.2441852845182</v>
      </c>
      <c r="FFJ14" s="127">
        <v>3706.0388789626154</v>
      </c>
      <c r="FFK14" s="148" t="s">
        <v>2</v>
      </c>
      <c r="FFL14" s="127">
        <v>4557.3401527961232</v>
      </c>
      <c r="FFM14" s="126">
        <v>3073.2441852845182</v>
      </c>
      <c r="FFN14" s="127">
        <v>3706.0388789626154</v>
      </c>
      <c r="FFO14" s="148" t="s">
        <v>2</v>
      </c>
      <c r="FFP14" s="127">
        <v>4557.3401527961232</v>
      </c>
      <c r="FFQ14" s="126">
        <v>3073.2441852845182</v>
      </c>
      <c r="FFR14" s="127">
        <v>3706.0388789626154</v>
      </c>
      <c r="FFS14" s="148" t="s">
        <v>2</v>
      </c>
      <c r="FFT14" s="127">
        <v>4557.3401527961232</v>
      </c>
      <c r="FFU14" s="126">
        <v>3073.2441852845182</v>
      </c>
      <c r="FFV14" s="127">
        <v>3706.0388789626154</v>
      </c>
      <c r="FFW14" s="148" t="s">
        <v>2</v>
      </c>
      <c r="FFX14" s="127">
        <v>4557.3401527961232</v>
      </c>
      <c r="FFY14" s="126">
        <v>3073.2441852845182</v>
      </c>
      <c r="FFZ14" s="127">
        <v>3706.0388789626154</v>
      </c>
      <c r="FGA14" s="148" t="s">
        <v>2</v>
      </c>
      <c r="FGB14" s="127">
        <v>4557.3401527961232</v>
      </c>
      <c r="FGC14" s="126">
        <v>3073.2441852845182</v>
      </c>
      <c r="FGD14" s="127">
        <v>3706.0388789626154</v>
      </c>
      <c r="FGE14" s="148" t="s">
        <v>2</v>
      </c>
      <c r="FGF14" s="127">
        <v>4557.3401527961232</v>
      </c>
      <c r="FGG14" s="126">
        <v>3073.2441852845182</v>
      </c>
      <c r="FGH14" s="127">
        <v>3706.0388789626154</v>
      </c>
      <c r="FGI14" s="148" t="s">
        <v>2</v>
      </c>
      <c r="FGJ14" s="127">
        <v>4557.3401527961232</v>
      </c>
      <c r="FGK14" s="126">
        <v>3073.2441852845182</v>
      </c>
      <c r="FGL14" s="127">
        <v>3706.0388789626154</v>
      </c>
      <c r="FGM14" s="148" t="s">
        <v>2</v>
      </c>
      <c r="FGN14" s="127">
        <v>4557.3401527961232</v>
      </c>
      <c r="FGO14" s="126">
        <v>3073.2441852845182</v>
      </c>
      <c r="FGP14" s="127">
        <v>3706.0388789626154</v>
      </c>
      <c r="FGQ14" s="148" t="s">
        <v>2</v>
      </c>
      <c r="FGR14" s="127">
        <v>4557.3401527961232</v>
      </c>
      <c r="FGS14" s="126">
        <v>3073.2441852845182</v>
      </c>
      <c r="FGT14" s="127">
        <v>3706.0388789626154</v>
      </c>
      <c r="FGU14" s="148" t="s">
        <v>2</v>
      </c>
      <c r="FGV14" s="127">
        <v>4557.3401527961232</v>
      </c>
      <c r="FGW14" s="126">
        <v>3073.2441852845182</v>
      </c>
      <c r="FGX14" s="127">
        <v>3706.0388789626154</v>
      </c>
      <c r="FGY14" s="148" t="s">
        <v>2</v>
      </c>
      <c r="FGZ14" s="127">
        <v>4557.3401527961232</v>
      </c>
      <c r="FHA14" s="126">
        <v>3073.2441852845182</v>
      </c>
      <c r="FHB14" s="127">
        <v>3706.0388789626154</v>
      </c>
      <c r="FHC14" s="148" t="s">
        <v>2</v>
      </c>
      <c r="FHD14" s="127">
        <v>4557.3401527961232</v>
      </c>
      <c r="FHE14" s="126">
        <v>3073.2441852845182</v>
      </c>
      <c r="FHF14" s="127">
        <v>3706.0388789626154</v>
      </c>
      <c r="FHG14" s="148" t="s">
        <v>2</v>
      </c>
      <c r="FHH14" s="127">
        <v>4557.3401527961232</v>
      </c>
      <c r="FHI14" s="126">
        <v>3073.2441852845182</v>
      </c>
      <c r="FHJ14" s="127">
        <v>3706.0388789626154</v>
      </c>
      <c r="FHK14" s="148" t="s">
        <v>2</v>
      </c>
      <c r="FHL14" s="127">
        <v>4557.3401527961232</v>
      </c>
      <c r="FHM14" s="126">
        <v>3073.2441852845182</v>
      </c>
      <c r="FHN14" s="127">
        <v>3706.0388789626154</v>
      </c>
      <c r="FHO14" s="148" t="s">
        <v>2</v>
      </c>
      <c r="FHP14" s="127">
        <v>4557.3401527961232</v>
      </c>
      <c r="FHQ14" s="126">
        <v>3073.2441852845182</v>
      </c>
      <c r="FHR14" s="127">
        <v>3706.0388789626154</v>
      </c>
      <c r="FHS14" s="148" t="s">
        <v>2</v>
      </c>
      <c r="FHT14" s="127">
        <v>4557.3401527961232</v>
      </c>
      <c r="FHU14" s="126">
        <v>3073.2441852845182</v>
      </c>
      <c r="FHV14" s="127">
        <v>3706.0388789626154</v>
      </c>
      <c r="FHW14" s="148" t="s">
        <v>2</v>
      </c>
      <c r="FHX14" s="127">
        <v>4557.3401527961232</v>
      </c>
      <c r="FHY14" s="126">
        <v>3073.2441852845182</v>
      </c>
      <c r="FHZ14" s="127">
        <v>3706.0388789626154</v>
      </c>
      <c r="FIA14" s="148" t="s">
        <v>2</v>
      </c>
      <c r="FIB14" s="127">
        <v>4557.3401527961232</v>
      </c>
      <c r="FIC14" s="126">
        <v>3073.2441852845182</v>
      </c>
      <c r="FID14" s="127">
        <v>3706.0388789626154</v>
      </c>
      <c r="FIE14" s="148" t="s">
        <v>2</v>
      </c>
      <c r="FIF14" s="127">
        <v>4557.3401527961232</v>
      </c>
      <c r="FIG14" s="126">
        <v>3073.2441852845182</v>
      </c>
      <c r="FIH14" s="127">
        <v>3706.0388789626154</v>
      </c>
      <c r="FII14" s="148" t="s">
        <v>2</v>
      </c>
      <c r="FIJ14" s="127">
        <v>4557.3401527961232</v>
      </c>
      <c r="FIK14" s="126">
        <v>3073.2441852845182</v>
      </c>
      <c r="FIL14" s="127">
        <v>3706.0388789626154</v>
      </c>
      <c r="FIM14" s="148" t="s">
        <v>2</v>
      </c>
      <c r="FIN14" s="127">
        <v>4557.3401527961232</v>
      </c>
      <c r="FIO14" s="126">
        <v>3073.2441852845182</v>
      </c>
      <c r="FIP14" s="127">
        <v>3706.0388789626154</v>
      </c>
      <c r="FIQ14" s="148" t="s">
        <v>2</v>
      </c>
      <c r="FIR14" s="127">
        <v>4557.3401527961232</v>
      </c>
      <c r="FIS14" s="126">
        <v>3073.2441852845182</v>
      </c>
      <c r="FIT14" s="127">
        <v>3706.0388789626154</v>
      </c>
      <c r="FIU14" s="148" t="s">
        <v>2</v>
      </c>
      <c r="FIV14" s="127">
        <v>4557.3401527961232</v>
      </c>
      <c r="FIW14" s="126">
        <v>3073.2441852845182</v>
      </c>
      <c r="FIX14" s="127">
        <v>3706.0388789626154</v>
      </c>
      <c r="FIY14" s="148" t="s">
        <v>2</v>
      </c>
      <c r="FIZ14" s="127">
        <v>4557.3401527961232</v>
      </c>
      <c r="FJA14" s="126">
        <v>3073.2441852845182</v>
      </c>
      <c r="FJB14" s="127">
        <v>3706.0388789626154</v>
      </c>
      <c r="FJC14" s="148" t="s">
        <v>2</v>
      </c>
      <c r="FJD14" s="127">
        <v>4557.3401527961232</v>
      </c>
      <c r="FJE14" s="126">
        <v>3073.2441852845182</v>
      </c>
      <c r="FJF14" s="127">
        <v>3706.0388789626154</v>
      </c>
      <c r="FJG14" s="148" t="s">
        <v>2</v>
      </c>
      <c r="FJH14" s="127">
        <v>4557.3401527961232</v>
      </c>
      <c r="FJI14" s="126">
        <v>3073.2441852845182</v>
      </c>
      <c r="FJJ14" s="127">
        <v>3706.0388789626154</v>
      </c>
      <c r="FJK14" s="148" t="s">
        <v>2</v>
      </c>
      <c r="FJL14" s="127">
        <v>4557.3401527961232</v>
      </c>
      <c r="FJM14" s="126">
        <v>3073.2441852845182</v>
      </c>
      <c r="FJN14" s="127">
        <v>3706.0388789626154</v>
      </c>
      <c r="FJO14" s="148" t="s">
        <v>2</v>
      </c>
      <c r="FJP14" s="127">
        <v>4557.3401527961232</v>
      </c>
      <c r="FJQ14" s="126">
        <v>3073.2441852845182</v>
      </c>
      <c r="FJR14" s="127">
        <v>3706.0388789626154</v>
      </c>
      <c r="FJS14" s="148" t="s">
        <v>2</v>
      </c>
      <c r="FJT14" s="127">
        <v>4557.3401527961232</v>
      </c>
      <c r="FJU14" s="126">
        <v>3073.2441852845182</v>
      </c>
      <c r="FJV14" s="127">
        <v>3706.0388789626154</v>
      </c>
      <c r="FJW14" s="148" t="s">
        <v>2</v>
      </c>
      <c r="FJX14" s="127">
        <v>4557.3401527961232</v>
      </c>
      <c r="FJY14" s="126">
        <v>3073.2441852845182</v>
      </c>
      <c r="FJZ14" s="127">
        <v>3706.0388789626154</v>
      </c>
      <c r="FKA14" s="148" t="s">
        <v>2</v>
      </c>
      <c r="FKB14" s="127">
        <v>4557.3401527961232</v>
      </c>
      <c r="FKC14" s="126">
        <v>3073.2441852845182</v>
      </c>
      <c r="FKD14" s="127">
        <v>3706.0388789626154</v>
      </c>
      <c r="FKE14" s="148" t="s">
        <v>2</v>
      </c>
      <c r="FKF14" s="127">
        <v>4557.3401527961232</v>
      </c>
      <c r="FKG14" s="126">
        <v>3073.2441852845182</v>
      </c>
      <c r="FKH14" s="127">
        <v>3706.0388789626154</v>
      </c>
      <c r="FKI14" s="148" t="s">
        <v>2</v>
      </c>
      <c r="FKJ14" s="127">
        <v>4557.3401527961232</v>
      </c>
      <c r="FKK14" s="126">
        <v>3073.2441852845182</v>
      </c>
      <c r="FKL14" s="127">
        <v>3706.0388789626154</v>
      </c>
      <c r="FKM14" s="148" t="s">
        <v>2</v>
      </c>
      <c r="FKN14" s="127">
        <v>4557.3401527961232</v>
      </c>
      <c r="FKO14" s="126">
        <v>3073.2441852845182</v>
      </c>
      <c r="FKP14" s="127">
        <v>3706.0388789626154</v>
      </c>
      <c r="FKQ14" s="148" t="s">
        <v>2</v>
      </c>
      <c r="FKR14" s="127">
        <v>4557.3401527961232</v>
      </c>
      <c r="FKS14" s="126">
        <v>3073.2441852845182</v>
      </c>
      <c r="FKT14" s="127">
        <v>3706.0388789626154</v>
      </c>
      <c r="FKU14" s="148" t="s">
        <v>2</v>
      </c>
      <c r="FKV14" s="127">
        <v>4557.3401527961232</v>
      </c>
      <c r="FKW14" s="126">
        <v>3073.2441852845182</v>
      </c>
      <c r="FKX14" s="127">
        <v>3706.0388789626154</v>
      </c>
      <c r="FKY14" s="148" t="s">
        <v>2</v>
      </c>
      <c r="FKZ14" s="127">
        <v>4557.3401527961232</v>
      </c>
      <c r="FLA14" s="126">
        <v>3073.2441852845182</v>
      </c>
      <c r="FLB14" s="127">
        <v>3706.0388789626154</v>
      </c>
      <c r="FLC14" s="148" t="s">
        <v>2</v>
      </c>
      <c r="FLD14" s="127">
        <v>4557.3401527961232</v>
      </c>
      <c r="FLE14" s="126">
        <v>3073.2441852845182</v>
      </c>
      <c r="FLF14" s="127">
        <v>3706.0388789626154</v>
      </c>
      <c r="FLG14" s="148" t="s">
        <v>2</v>
      </c>
      <c r="FLH14" s="127">
        <v>4557.3401527961232</v>
      </c>
      <c r="FLI14" s="126">
        <v>3073.2441852845182</v>
      </c>
      <c r="FLJ14" s="127">
        <v>3706.0388789626154</v>
      </c>
      <c r="FLK14" s="148" t="s">
        <v>2</v>
      </c>
      <c r="FLL14" s="127">
        <v>4557.3401527961232</v>
      </c>
      <c r="FLM14" s="126">
        <v>3073.2441852845182</v>
      </c>
      <c r="FLN14" s="127">
        <v>3706.0388789626154</v>
      </c>
      <c r="FLO14" s="148" t="s">
        <v>2</v>
      </c>
      <c r="FLP14" s="127">
        <v>4557.3401527961232</v>
      </c>
      <c r="FLQ14" s="126">
        <v>3073.2441852845182</v>
      </c>
      <c r="FLR14" s="127">
        <v>3706.0388789626154</v>
      </c>
      <c r="FLS14" s="148" t="s">
        <v>2</v>
      </c>
      <c r="FLT14" s="127">
        <v>4557.3401527961232</v>
      </c>
      <c r="FLU14" s="126">
        <v>3073.2441852845182</v>
      </c>
      <c r="FLV14" s="127">
        <v>3706.0388789626154</v>
      </c>
      <c r="FLW14" s="148" t="s">
        <v>2</v>
      </c>
      <c r="FLX14" s="127">
        <v>4557.3401527961232</v>
      </c>
      <c r="FLY14" s="126">
        <v>3073.2441852845182</v>
      </c>
      <c r="FLZ14" s="127">
        <v>3706.0388789626154</v>
      </c>
      <c r="FMA14" s="148" t="s">
        <v>2</v>
      </c>
      <c r="FMB14" s="127">
        <v>4557.3401527961232</v>
      </c>
      <c r="FMC14" s="126">
        <v>3073.2441852845182</v>
      </c>
      <c r="FMD14" s="127">
        <v>3706.0388789626154</v>
      </c>
      <c r="FME14" s="148" t="s">
        <v>2</v>
      </c>
      <c r="FMF14" s="127">
        <v>4557.3401527961232</v>
      </c>
      <c r="FMG14" s="126">
        <v>3073.2441852845182</v>
      </c>
      <c r="FMH14" s="127">
        <v>3706.0388789626154</v>
      </c>
      <c r="FMI14" s="148" t="s">
        <v>2</v>
      </c>
      <c r="FMJ14" s="127">
        <v>4557.3401527961232</v>
      </c>
      <c r="FMK14" s="126">
        <v>3073.2441852845182</v>
      </c>
      <c r="FML14" s="127">
        <v>3706.0388789626154</v>
      </c>
      <c r="FMM14" s="148" t="s">
        <v>2</v>
      </c>
      <c r="FMN14" s="127">
        <v>4557.3401527961232</v>
      </c>
      <c r="FMO14" s="126">
        <v>3073.2441852845182</v>
      </c>
      <c r="FMP14" s="127">
        <v>3706.0388789626154</v>
      </c>
      <c r="FMQ14" s="148" t="s">
        <v>2</v>
      </c>
      <c r="FMR14" s="127">
        <v>4557.3401527961232</v>
      </c>
      <c r="FMS14" s="126">
        <v>3073.2441852845182</v>
      </c>
      <c r="FMT14" s="127">
        <v>3706.0388789626154</v>
      </c>
      <c r="FMU14" s="148" t="s">
        <v>2</v>
      </c>
      <c r="FMV14" s="127">
        <v>4557.3401527961232</v>
      </c>
      <c r="FMW14" s="126">
        <v>3073.2441852845182</v>
      </c>
      <c r="FMX14" s="127">
        <v>3706.0388789626154</v>
      </c>
      <c r="FMY14" s="148" t="s">
        <v>2</v>
      </c>
      <c r="FMZ14" s="127">
        <v>4557.3401527961232</v>
      </c>
      <c r="FNA14" s="126">
        <v>3073.2441852845182</v>
      </c>
      <c r="FNB14" s="127">
        <v>3706.0388789626154</v>
      </c>
      <c r="FNC14" s="148" t="s">
        <v>2</v>
      </c>
      <c r="FND14" s="127">
        <v>4557.3401527961232</v>
      </c>
      <c r="FNE14" s="126">
        <v>3073.2441852845182</v>
      </c>
      <c r="FNF14" s="127">
        <v>3706.0388789626154</v>
      </c>
      <c r="FNG14" s="148" t="s">
        <v>2</v>
      </c>
      <c r="FNH14" s="127">
        <v>4557.3401527961232</v>
      </c>
      <c r="FNI14" s="126">
        <v>3073.2441852845182</v>
      </c>
      <c r="FNJ14" s="127">
        <v>3706.0388789626154</v>
      </c>
      <c r="FNK14" s="148" t="s">
        <v>2</v>
      </c>
      <c r="FNL14" s="127">
        <v>4557.3401527961232</v>
      </c>
      <c r="FNM14" s="126">
        <v>3073.2441852845182</v>
      </c>
      <c r="FNN14" s="127">
        <v>3706.0388789626154</v>
      </c>
      <c r="FNO14" s="148" t="s">
        <v>2</v>
      </c>
      <c r="FNP14" s="127">
        <v>4557.3401527961232</v>
      </c>
      <c r="FNQ14" s="126">
        <v>3073.2441852845182</v>
      </c>
      <c r="FNR14" s="127">
        <v>3706.0388789626154</v>
      </c>
      <c r="FNS14" s="148" t="s">
        <v>2</v>
      </c>
      <c r="FNT14" s="127">
        <v>4557.3401527961232</v>
      </c>
      <c r="FNU14" s="126">
        <v>3073.2441852845182</v>
      </c>
      <c r="FNV14" s="127">
        <v>3706.0388789626154</v>
      </c>
      <c r="FNW14" s="148" t="s">
        <v>2</v>
      </c>
      <c r="FNX14" s="127">
        <v>4557.3401527961232</v>
      </c>
      <c r="FNY14" s="126">
        <v>3073.2441852845182</v>
      </c>
      <c r="FNZ14" s="127">
        <v>3706.0388789626154</v>
      </c>
      <c r="FOA14" s="148" t="s">
        <v>2</v>
      </c>
      <c r="FOB14" s="127">
        <v>4557.3401527961232</v>
      </c>
      <c r="FOC14" s="126">
        <v>3073.2441852845182</v>
      </c>
      <c r="FOD14" s="127">
        <v>3706.0388789626154</v>
      </c>
      <c r="FOE14" s="148" t="s">
        <v>2</v>
      </c>
      <c r="FOF14" s="127">
        <v>4557.3401527961232</v>
      </c>
      <c r="FOG14" s="126">
        <v>3073.2441852845182</v>
      </c>
      <c r="FOH14" s="127">
        <v>3706.0388789626154</v>
      </c>
      <c r="FOI14" s="148" t="s">
        <v>2</v>
      </c>
      <c r="FOJ14" s="127">
        <v>4557.3401527961232</v>
      </c>
      <c r="FOK14" s="126">
        <v>3073.2441852845182</v>
      </c>
      <c r="FOL14" s="127">
        <v>3706.0388789626154</v>
      </c>
      <c r="FOM14" s="148" t="s">
        <v>2</v>
      </c>
      <c r="FON14" s="127">
        <v>4557.3401527961232</v>
      </c>
      <c r="FOO14" s="126">
        <v>3073.2441852845182</v>
      </c>
      <c r="FOP14" s="127">
        <v>3706.0388789626154</v>
      </c>
      <c r="FOQ14" s="148" t="s">
        <v>2</v>
      </c>
      <c r="FOR14" s="127">
        <v>4557.3401527961232</v>
      </c>
      <c r="FOS14" s="126">
        <v>3073.2441852845182</v>
      </c>
      <c r="FOT14" s="127">
        <v>3706.0388789626154</v>
      </c>
      <c r="FOU14" s="148" t="s">
        <v>2</v>
      </c>
      <c r="FOV14" s="127">
        <v>4557.3401527961232</v>
      </c>
      <c r="FOW14" s="126">
        <v>3073.2441852845182</v>
      </c>
      <c r="FOX14" s="127">
        <v>3706.0388789626154</v>
      </c>
      <c r="FOY14" s="148" t="s">
        <v>2</v>
      </c>
      <c r="FOZ14" s="127">
        <v>4557.3401527961232</v>
      </c>
      <c r="FPA14" s="126">
        <v>3073.2441852845182</v>
      </c>
      <c r="FPB14" s="127">
        <v>3706.0388789626154</v>
      </c>
      <c r="FPC14" s="148" t="s">
        <v>2</v>
      </c>
      <c r="FPD14" s="127">
        <v>4557.3401527961232</v>
      </c>
      <c r="FPE14" s="126">
        <v>3073.2441852845182</v>
      </c>
      <c r="FPF14" s="127">
        <v>3706.0388789626154</v>
      </c>
      <c r="FPG14" s="148" t="s">
        <v>2</v>
      </c>
      <c r="FPH14" s="127">
        <v>4557.3401527961232</v>
      </c>
      <c r="FPI14" s="126">
        <v>3073.2441852845182</v>
      </c>
      <c r="FPJ14" s="127">
        <v>3706.0388789626154</v>
      </c>
      <c r="FPK14" s="148" t="s">
        <v>2</v>
      </c>
      <c r="FPL14" s="127">
        <v>4557.3401527961232</v>
      </c>
      <c r="FPM14" s="126">
        <v>3073.2441852845182</v>
      </c>
      <c r="FPN14" s="127">
        <v>3706.0388789626154</v>
      </c>
      <c r="FPO14" s="148" t="s">
        <v>2</v>
      </c>
      <c r="FPP14" s="127">
        <v>4557.3401527961232</v>
      </c>
      <c r="FPQ14" s="126">
        <v>3073.2441852845182</v>
      </c>
      <c r="FPR14" s="127">
        <v>3706.0388789626154</v>
      </c>
      <c r="FPS14" s="148" t="s">
        <v>2</v>
      </c>
      <c r="FPT14" s="127">
        <v>4557.3401527961232</v>
      </c>
      <c r="FPU14" s="126">
        <v>3073.2441852845182</v>
      </c>
      <c r="FPV14" s="127">
        <v>3706.0388789626154</v>
      </c>
      <c r="FPW14" s="148" t="s">
        <v>2</v>
      </c>
      <c r="FPX14" s="127">
        <v>4557.3401527961232</v>
      </c>
      <c r="FPY14" s="126">
        <v>3073.2441852845182</v>
      </c>
      <c r="FPZ14" s="127">
        <v>3706.0388789626154</v>
      </c>
      <c r="FQA14" s="148" t="s">
        <v>2</v>
      </c>
      <c r="FQB14" s="127">
        <v>4557.3401527961232</v>
      </c>
      <c r="FQC14" s="126">
        <v>3073.2441852845182</v>
      </c>
      <c r="FQD14" s="127">
        <v>3706.0388789626154</v>
      </c>
      <c r="FQE14" s="148" t="s">
        <v>2</v>
      </c>
      <c r="FQF14" s="127">
        <v>4557.3401527961232</v>
      </c>
      <c r="FQG14" s="126">
        <v>3073.2441852845182</v>
      </c>
      <c r="FQH14" s="127">
        <v>3706.0388789626154</v>
      </c>
      <c r="FQI14" s="148" t="s">
        <v>2</v>
      </c>
      <c r="FQJ14" s="127">
        <v>4557.3401527961232</v>
      </c>
      <c r="FQK14" s="126">
        <v>3073.2441852845182</v>
      </c>
      <c r="FQL14" s="127">
        <v>3706.0388789626154</v>
      </c>
      <c r="FQM14" s="148" t="s">
        <v>2</v>
      </c>
      <c r="FQN14" s="127">
        <v>4557.3401527961232</v>
      </c>
      <c r="FQO14" s="126">
        <v>3073.2441852845182</v>
      </c>
      <c r="FQP14" s="127">
        <v>3706.0388789626154</v>
      </c>
      <c r="FQQ14" s="148" t="s">
        <v>2</v>
      </c>
      <c r="FQR14" s="127">
        <v>4557.3401527961232</v>
      </c>
      <c r="FQS14" s="126">
        <v>3073.2441852845182</v>
      </c>
      <c r="FQT14" s="127">
        <v>3706.0388789626154</v>
      </c>
      <c r="FQU14" s="148" t="s">
        <v>2</v>
      </c>
      <c r="FQV14" s="127">
        <v>4557.3401527961232</v>
      </c>
      <c r="FQW14" s="126">
        <v>3073.2441852845182</v>
      </c>
      <c r="FQX14" s="127">
        <v>3706.0388789626154</v>
      </c>
      <c r="FQY14" s="148" t="s">
        <v>2</v>
      </c>
      <c r="FQZ14" s="127">
        <v>4557.3401527961232</v>
      </c>
      <c r="FRA14" s="126">
        <v>3073.2441852845182</v>
      </c>
      <c r="FRB14" s="127">
        <v>3706.0388789626154</v>
      </c>
      <c r="FRC14" s="148" t="s">
        <v>2</v>
      </c>
      <c r="FRD14" s="127">
        <v>4557.3401527961232</v>
      </c>
      <c r="FRE14" s="126">
        <v>3073.2441852845182</v>
      </c>
      <c r="FRF14" s="127">
        <v>3706.0388789626154</v>
      </c>
      <c r="FRG14" s="148" t="s">
        <v>2</v>
      </c>
      <c r="FRH14" s="127">
        <v>4557.3401527961232</v>
      </c>
      <c r="FRI14" s="126">
        <v>3073.2441852845182</v>
      </c>
      <c r="FRJ14" s="127">
        <v>3706.0388789626154</v>
      </c>
      <c r="FRK14" s="148" t="s">
        <v>2</v>
      </c>
      <c r="FRL14" s="127">
        <v>4557.3401527961232</v>
      </c>
      <c r="FRM14" s="126">
        <v>3073.2441852845182</v>
      </c>
      <c r="FRN14" s="127">
        <v>3706.0388789626154</v>
      </c>
      <c r="FRO14" s="148" t="s">
        <v>2</v>
      </c>
      <c r="FRP14" s="127">
        <v>4557.3401527961232</v>
      </c>
      <c r="FRQ14" s="126">
        <v>3073.2441852845182</v>
      </c>
      <c r="FRR14" s="127">
        <v>3706.0388789626154</v>
      </c>
      <c r="FRS14" s="148" t="s">
        <v>2</v>
      </c>
      <c r="FRT14" s="127">
        <v>4557.3401527961232</v>
      </c>
      <c r="FRU14" s="126">
        <v>3073.2441852845182</v>
      </c>
      <c r="FRV14" s="127">
        <v>3706.0388789626154</v>
      </c>
      <c r="FRW14" s="148" t="s">
        <v>2</v>
      </c>
      <c r="FRX14" s="127">
        <v>4557.3401527961232</v>
      </c>
      <c r="FRY14" s="126">
        <v>3073.2441852845182</v>
      </c>
      <c r="FRZ14" s="127">
        <v>3706.0388789626154</v>
      </c>
      <c r="FSA14" s="148" t="s">
        <v>2</v>
      </c>
      <c r="FSB14" s="127">
        <v>4557.3401527961232</v>
      </c>
      <c r="FSC14" s="126">
        <v>3073.2441852845182</v>
      </c>
      <c r="FSD14" s="127">
        <v>3706.0388789626154</v>
      </c>
      <c r="FSE14" s="148" t="s">
        <v>2</v>
      </c>
      <c r="FSF14" s="127">
        <v>4557.3401527961232</v>
      </c>
      <c r="FSG14" s="126">
        <v>3073.2441852845182</v>
      </c>
      <c r="FSH14" s="127">
        <v>3706.0388789626154</v>
      </c>
      <c r="FSI14" s="148" t="s">
        <v>2</v>
      </c>
      <c r="FSJ14" s="127">
        <v>4557.3401527961232</v>
      </c>
      <c r="FSK14" s="126">
        <v>3073.2441852845182</v>
      </c>
      <c r="FSL14" s="127">
        <v>3706.0388789626154</v>
      </c>
      <c r="FSM14" s="148" t="s">
        <v>2</v>
      </c>
      <c r="FSN14" s="127">
        <v>4557.3401527961232</v>
      </c>
      <c r="FSO14" s="126">
        <v>3073.2441852845182</v>
      </c>
      <c r="FSP14" s="127">
        <v>3706.0388789626154</v>
      </c>
      <c r="FSQ14" s="148" t="s">
        <v>2</v>
      </c>
      <c r="FSR14" s="127">
        <v>4557.3401527961232</v>
      </c>
      <c r="FSS14" s="126">
        <v>3073.2441852845182</v>
      </c>
      <c r="FST14" s="127">
        <v>3706.0388789626154</v>
      </c>
      <c r="FSU14" s="148" t="s">
        <v>2</v>
      </c>
      <c r="FSV14" s="127">
        <v>4557.3401527961232</v>
      </c>
      <c r="FSW14" s="126">
        <v>3073.2441852845182</v>
      </c>
      <c r="FSX14" s="127">
        <v>3706.0388789626154</v>
      </c>
      <c r="FSY14" s="148" t="s">
        <v>2</v>
      </c>
      <c r="FSZ14" s="127">
        <v>4557.3401527961232</v>
      </c>
      <c r="FTA14" s="126">
        <v>3073.2441852845182</v>
      </c>
      <c r="FTB14" s="127">
        <v>3706.0388789626154</v>
      </c>
      <c r="FTC14" s="148" t="s">
        <v>2</v>
      </c>
      <c r="FTD14" s="127">
        <v>4557.3401527961232</v>
      </c>
      <c r="FTE14" s="126">
        <v>3073.2441852845182</v>
      </c>
      <c r="FTF14" s="127">
        <v>3706.0388789626154</v>
      </c>
      <c r="FTG14" s="148" t="s">
        <v>2</v>
      </c>
      <c r="FTH14" s="127">
        <v>4557.3401527961232</v>
      </c>
      <c r="FTI14" s="126">
        <v>3073.2441852845182</v>
      </c>
      <c r="FTJ14" s="127">
        <v>3706.0388789626154</v>
      </c>
      <c r="FTK14" s="148" t="s">
        <v>2</v>
      </c>
      <c r="FTL14" s="127">
        <v>4557.3401527961232</v>
      </c>
      <c r="FTM14" s="126">
        <v>3073.2441852845182</v>
      </c>
      <c r="FTN14" s="127">
        <v>3706.0388789626154</v>
      </c>
      <c r="FTO14" s="148" t="s">
        <v>2</v>
      </c>
      <c r="FTP14" s="127">
        <v>4557.3401527961232</v>
      </c>
      <c r="FTQ14" s="126">
        <v>3073.2441852845182</v>
      </c>
      <c r="FTR14" s="127">
        <v>3706.0388789626154</v>
      </c>
      <c r="FTS14" s="148" t="s">
        <v>2</v>
      </c>
      <c r="FTT14" s="127">
        <v>4557.3401527961232</v>
      </c>
      <c r="FTU14" s="126">
        <v>3073.2441852845182</v>
      </c>
      <c r="FTV14" s="127">
        <v>3706.0388789626154</v>
      </c>
      <c r="FTW14" s="148" t="s">
        <v>2</v>
      </c>
      <c r="FTX14" s="127">
        <v>4557.3401527961232</v>
      </c>
      <c r="FTY14" s="126">
        <v>3073.2441852845182</v>
      </c>
      <c r="FTZ14" s="127">
        <v>3706.0388789626154</v>
      </c>
      <c r="FUA14" s="148" t="s">
        <v>2</v>
      </c>
      <c r="FUB14" s="127">
        <v>4557.3401527961232</v>
      </c>
      <c r="FUC14" s="126">
        <v>3073.2441852845182</v>
      </c>
      <c r="FUD14" s="127">
        <v>3706.0388789626154</v>
      </c>
      <c r="FUE14" s="148" t="s">
        <v>2</v>
      </c>
      <c r="FUF14" s="127">
        <v>4557.3401527961232</v>
      </c>
      <c r="FUG14" s="126">
        <v>3073.2441852845182</v>
      </c>
      <c r="FUH14" s="127">
        <v>3706.0388789626154</v>
      </c>
      <c r="FUI14" s="148" t="s">
        <v>2</v>
      </c>
      <c r="FUJ14" s="127">
        <v>4557.3401527961232</v>
      </c>
      <c r="FUK14" s="126">
        <v>3073.2441852845182</v>
      </c>
      <c r="FUL14" s="127">
        <v>3706.0388789626154</v>
      </c>
      <c r="FUM14" s="148" t="s">
        <v>2</v>
      </c>
      <c r="FUN14" s="127">
        <v>4557.3401527961232</v>
      </c>
      <c r="FUO14" s="126">
        <v>3073.2441852845182</v>
      </c>
      <c r="FUP14" s="127">
        <v>3706.0388789626154</v>
      </c>
      <c r="FUQ14" s="148" t="s">
        <v>2</v>
      </c>
      <c r="FUR14" s="127">
        <v>4557.3401527961232</v>
      </c>
      <c r="FUS14" s="126">
        <v>3073.2441852845182</v>
      </c>
      <c r="FUT14" s="127">
        <v>3706.0388789626154</v>
      </c>
      <c r="FUU14" s="148" t="s">
        <v>2</v>
      </c>
      <c r="FUV14" s="127">
        <v>4557.3401527961232</v>
      </c>
      <c r="FUW14" s="126">
        <v>3073.2441852845182</v>
      </c>
      <c r="FUX14" s="127">
        <v>3706.0388789626154</v>
      </c>
      <c r="FUY14" s="148" t="s">
        <v>2</v>
      </c>
      <c r="FUZ14" s="127">
        <v>4557.3401527961232</v>
      </c>
      <c r="FVA14" s="126">
        <v>3073.2441852845182</v>
      </c>
      <c r="FVB14" s="127">
        <v>3706.0388789626154</v>
      </c>
      <c r="FVC14" s="148" t="s">
        <v>2</v>
      </c>
      <c r="FVD14" s="127">
        <v>4557.3401527961232</v>
      </c>
      <c r="FVE14" s="126">
        <v>3073.2441852845182</v>
      </c>
      <c r="FVF14" s="127">
        <v>3706.0388789626154</v>
      </c>
      <c r="FVG14" s="148" t="s">
        <v>2</v>
      </c>
      <c r="FVH14" s="127">
        <v>4557.3401527961232</v>
      </c>
      <c r="FVI14" s="126">
        <v>3073.2441852845182</v>
      </c>
      <c r="FVJ14" s="127">
        <v>3706.0388789626154</v>
      </c>
      <c r="FVK14" s="148" t="s">
        <v>2</v>
      </c>
      <c r="FVL14" s="127">
        <v>4557.3401527961232</v>
      </c>
      <c r="FVM14" s="126">
        <v>3073.2441852845182</v>
      </c>
      <c r="FVN14" s="127">
        <v>3706.0388789626154</v>
      </c>
      <c r="FVO14" s="148" t="s">
        <v>2</v>
      </c>
      <c r="FVP14" s="127">
        <v>4557.3401527961232</v>
      </c>
      <c r="FVQ14" s="126">
        <v>3073.2441852845182</v>
      </c>
      <c r="FVR14" s="127">
        <v>3706.0388789626154</v>
      </c>
      <c r="FVS14" s="148" t="s">
        <v>2</v>
      </c>
      <c r="FVT14" s="127">
        <v>4557.3401527961232</v>
      </c>
      <c r="FVU14" s="126">
        <v>3073.2441852845182</v>
      </c>
      <c r="FVV14" s="127">
        <v>3706.0388789626154</v>
      </c>
      <c r="FVW14" s="148" t="s">
        <v>2</v>
      </c>
      <c r="FVX14" s="127">
        <v>4557.3401527961232</v>
      </c>
      <c r="FVY14" s="126">
        <v>3073.2441852845182</v>
      </c>
      <c r="FVZ14" s="127">
        <v>3706.0388789626154</v>
      </c>
      <c r="FWA14" s="148" t="s">
        <v>2</v>
      </c>
      <c r="FWB14" s="127">
        <v>4557.3401527961232</v>
      </c>
      <c r="FWC14" s="126">
        <v>3073.2441852845182</v>
      </c>
      <c r="FWD14" s="127">
        <v>3706.0388789626154</v>
      </c>
      <c r="FWE14" s="148" t="s">
        <v>2</v>
      </c>
      <c r="FWF14" s="127">
        <v>4557.3401527961232</v>
      </c>
      <c r="FWG14" s="126">
        <v>3073.2441852845182</v>
      </c>
      <c r="FWH14" s="127">
        <v>3706.0388789626154</v>
      </c>
      <c r="FWI14" s="148" t="s">
        <v>2</v>
      </c>
      <c r="FWJ14" s="127">
        <v>4557.3401527961232</v>
      </c>
      <c r="FWK14" s="126">
        <v>3073.2441852845182</v>
      </c>
      <c r="FWL14" s="127">
        <v>3706.0388789626154</v>
      </c>
      <c r="FWM14" s="148" t="s">
        <v>2</v>
      </c>
      <c r="FWN14" s="127">
        <v>4557.3401527961232</v>
      </c>
      <c r="FWO14" s="126">
        <v>3073.2441852845182</v>
      </c>
      <c r="FWP14" s="127">
        <v>3706.0388789626154</v>
      </c>
      <c r="FWQ14" s="148" t="s">
        <v>2</v>
      </c>
      <c r="FWR14" s="127">
        <v>4557.3401527961232</v>
      </c>
      <c r="FWS14" s="126">
        <v>3073.2441852845182</v>
      </c>
      <c r="FWT14" s="127">
        <v>3706.0388789626154</v>
      </c>
      <c r="FWU14" s="148" t="s">
        <v>2</v>
      </c>
      <c r="FWV14" s="127">
        <v>4557.3401527961232</v>
      </c>
      <c r="FWW14" s="126">
        <v>3073.2441852845182</v>
      </c>
      <c r="FWX14" s="127">
        <v>3706.0388789626154</v>
      </c>
      <c r="FWY14" s="148" t="s">
        <v>2</v>
      </c>
      <c r="FWZ14" s="127">
        <v>4557.3401527961232</v>
      </c>
      <c r="FXA14" s="126">
        <v>3073.2441852845182</v>
      </c>
      <c r="FXB14" s="127">
        <v>3706.0388789626154</v>
      </c>
      <c r="FXC14" s="148" t="s">
        <v>2</v>
      </c>
      <c r="FXD14" s="127">
        <v>4557.3401527961232</v>
      </c>
      <c r="FXE14" s="126">
        <v>3073.2441852845182</v>
      </c>
      <c r="FXF14" s="127">
        <v>3706.0388789626154</v>
      </c>
      <c r="FXG14" s="148" t="s">
        <v>2</v>
      </c>
      <c r="FXH14" s="127">
        <v>4557.3401527961232</v>
      </c>
      <c r="FXI14" s="126">
        <v>3073.2441852845182</v>
      </c>
      <c r="FXJ14" s="127">
        <v>3706.0388789626154</v>
      </c>
      <c r="FXK14" s="148" t="s">
        <v>2</v>
      </c>
      <c r="FXL14" s="127">
        <v>4557.3401527961232</v>
      </c>
      <c r="FXM14" s="126">
        <v>3073.2441852845182</v>
      </c>
      <c r="FXN14" s="127">
        <v>3706.0388789626154</v>
      </c>
      <c r="FXO14" s="148" t="s">
        <v>2</v>
      </c>
      <c r="FXP14" s="127">
        <v>4557.3401527961232</v>
      </c>
      <c r="FXQ14" s="126">
        <v>3073.2441852845182</v>
      </c>
      <c r="FXR14" s="127">
        <v>3706.0388789626154</v>
      </c>
      <c r="FXS14" s="148" t="s">
        <v>2</v>
      </c>
      <c r="FXT14" s="127">
        <v>4557.3401527961232</v>
      </c>
      <c r="FXU14" s="126">
        <v>3073.2441852845182</v>
      </c>
      <c r="FXV14" s="127">
        <v>3706.0388789626154</v>
      </c>
      <c r="FXW14" s="148" t="s">
        <v>2</v>
      </c>
      <c r="FXX14" s="127">
        <v>4557.3401527961232</v>
      </c>
      <c r="FXY14" s="126">
        <v>3073.2441852845182</v>
      </c>
      <c r="FXZ14" s="127">
        <v>3706.0388789626154</v>
      </c>
      <c r="FYA14" s="148" t="s">
        <v>2</v>
      </c>
      <c r="FYB14" s="127">
        <v>4557.3401527961232</v>
      </c>
      <c r="FYC14" s="126">
        <v>3073.2441852845182</v>
      </c>
      <c r="FYD14" s="127">
        <v>3706.0388789626154</v>
      </c>
      <c r="FYE14" s="148" t="s">
        <v>2</v>
      </c>
      <c r="FYF14" s="127">
        <v>4557.3401527961232</v>
      </c>
      <c r="FYG14" s="126">
        <v>3073.2441852845182</v>
      </c>
      <c r="FYH14" s="127">
        <v>3706.0388789626154</v>
      </c>
      <c r="FYI14" s="148" t="s">
        <v>2</v>
      </c>
      <c r="FYJ14" s="127">
        <v>4557.3401527961232</v>
      </c>
      <c r="FYK14" s="126">
        <v>3073.2441852845182</v>
      </c>
      <c r="FYL14" s="127">
        <v>3706.0388789626154</v>
      </c>
      <c r="FYM14" s="148" t="s">
        <v>2</v>
      </c>
      <c r="FYN14" s="127">
        <v>4557.3401527961232</v>
      </c>
      <c r="FYO14" s="126">
        <v>3073.2441852845182</v>
      </c>
      <c r="FYP14" s="127">
        <v>3706.0388789626154</v>
      </c>
      <c r="FYQ14" s="148" t="s">
        <v>2</v>
      </c>
      <c r="FYR14" s="127">
        <v>4557.3401527961232</v>
      </c>
      <c r="FYS14" s="126">
        <v>3073.2441852845182</v>
      </c>
      <c r="FYT14" s="127">
        <v>3706.0388789626154</v>
      </c>
      <c r="FYU14" s="148" t="s">
        <v>2</v>
      </c>
      <c r="FYV14" s="127">
        <v>4557.3401527961232</v>
      </c>
      <c r="FYW14" s="126">
        <v>3073.2441852845182</v>
      </c>
      <c r="FYX14" s="127">
        <v>3706.0388789626154</v>
      </c>
      <c r="FYY14" s="148" t="s">
        <v>2</v>
      </c>
      <c r="FYZ14" s="127">
        <v>4557.3401527961232</v>
      </c>
      <c r="FZA14" s="126">
        <v>3073.2441852845182</v>
      </c>
      <c r="FZB14" s="127">
        <v>3706.0388789626154</v>
      </c>
      <c r="FZC14" s="148" t="s">
        <v>2</v>
      </c>
      <c r="FZD14" s="127">
        <v>4557.3401527961232</v>
      </c>
      <c r="FZE14" s="126">
        <v>3073.2441852845182</v>
      </c>
      <c r="FZF14" s="127">
        <v>3706.0388789626154</v>
      </c>
      <c r="FZG14" s="148" t="s">
        <v>2</v>
      </c>
      <c r="FZH14" s="127">
        <v>4557.3401527961232</v>
      </c>
      <c r="FZI14" s="126">
        <v>3073.2441852845182</v>
      </c>
      <c r="FZJ14" s="127">
        <v>3706.0388789626154</v>
      </c>
      <c r="FZK14" s="148" t="s">
        <v>2</v>
      </c>
      <c r="FZL14" s="127">
        <v>4557.3401527961232</v>
      </c>
      <c r="FZM14" s="126">
        <v>3073.2441852845182</v>
      </c>
      <c r="FZN14" s="127">
        <v>3706.0388789626154</v>
      </c>
      <c r="FZO14" s="148" t="s">
        <v>2</v>
      </c>
      <c r="FZP14" s="127">
        <v>4557.3401527961232</v>
      </c>
      <c r="FZQ14" s="126">
        <v>3073.2441852845182</v>
      </c>
      <c r="FZR14" s="127">
        <v>3706.0388789626154</v>
      </c>
      <c r="FZS14" s="148" t="s">
        <v>2</v>
      </c>
      <c r="FZT14" s="127">
        <v>4557.3401527961232</v>
      </c>
      <c r="FZU14" s="126">
        <v>3073.2441852845182</v>
      </c>
      <c r="FZV14" s="127">
        <v>3706.0388789626154</v>
      </c>
      <c r="FZW14" s="148" t="s">
        <v>2</v>
      </c>
      <c r="FZX14" s="127">
        <v>4557.3401527961232</v>
      </c>
      <c r="FZY14" s="126">
        <v>3073.2441852845182</v>
      </c>
      <c r="FZZ14" s="127">
        <v>3706.0388789626154</v>
      </c>
      <c r="GAA14" s="148" t="s">
        <v>2</v>
      </c>
      <c r="GAB14" s="127">
        <v>4557.3401527961232</v>
      </c>
      <c r="GAC14" s="126">
        <v>3073.2441852845182</v>
      </c>
      <c r="GAD14" s="127">
        <v>3706.0388789626154</v>
      </c>
      <c r="GAE14" s="148" t="s">
        <v>2</v>
      </c>
      <c r="GAF14" s="127">
        <v>4557.3401527961232</v>
      </c>
      <c r="GAG14" s="126">
        <v>3073.2441852845182</v>
      </c>
      <c r="GAH14" s="127">
        <v>3706.0388789626154</v>
      </c>
      <c r="GAI14" s="148" t="s">
        <v>2</v>
      </c>
      <c r="GAJ14" s="127">
        <v>4557.3401527961232</v>
      </c>
      <c r="GAK14" s="126">
        <v>3073.2441852845182</v>
      </c>
      <c r="GAL14" s="127">
        <v>3706.0388789626154</v>
      </c>
      <c r="GAM14" s="148" t="s">
        <v>2</v>
      </c>
      <c r="GAN14" s="127">
        <v>4557.3401527961232</v>
      </c>
      <c r="GAO14" s="126">
        <v>3073.2441852845182</v>
      </c>
      <c r="GAP14" s="127">
        <v>3706.0388789626154</v>
      </c>
      <c r="GAQ14" s="148" t="s">
        <v>2</v>
      </c>
      <c r="GAR14" s="127">
        <v>4557.3401527961232</v>
      </c>
      <c r="GAS14" s="126">
        <v>3073.2441852845182</v>
      </c>
      <c r="GAT14" s="127">
        <v>3706.0388789626154</v>
      </c>
      <c r="GAU14" s="148" t="s">
        <v>2</v>
      </c>
      <c r="GAV14" s="127">
        <v>4557.3401527961232</v>
      </c>
      <c r="GAW14" s="126">
        <v>3073.2441852845182</v>
      </c>
      <c r="GAX14" s="127">
        <v>3706.0388789626154</v>
      </c>
      <c r="GAY14" s="148" t="s">
        <v>2</v>
      </c>
      <c r="GAZ14" s="127">
        <v>4557.3401527961232</v>
      </c>
      <c r="GBA14" s="126">
        <v>3073.2441852845182</v>
      </c>
      <c r="GBB14" s="127">
        <v>3706.0388789626154</v>
      </c>
      <c r="GBC14" s="148" t="s">
        <v>2</v>
      </c>
      <c r="GBD14" s="127">
        <v>4557.3401527961232</v>
      </c>
      <c r="GBE14" s="126">
        <v>3073.2441852845182</v>
      </c>
      <c r="GBF14" s="127">
        <v>3706.0388789626154</v>
      </c>
      <c r="GBG14" s="148" t="s">
        <v>2</v>
      </c>
      <c r="GBH14" s="127">
        <v>4557.3401527961232</v>
      </c>
      <c r="GBI14" s="126">
        <v>3073.2441852845182</v>
      </c>
      <c r="GBJ14" s="127">
        <v>3706.0388789626154</v>
      </c>
      <c r="GBK14" s="148" t="s">
        <v>2</v>
      </c>
      <c r="GBL14" s="127">
        <v>4557.3401527961232</v>
      </c>
      <c r="GBM14" s="126">
        <v>3073.2441852845182</v>
      </c>
      <c r="GBN14" s="127">
        <v>3706.0388789626154</v>
      </c>
      <c r="GBO14" s="148" t="s">
        <v>2</v>
      </c>
      <c r="GBP14" s="127">
        <v>4557.3401527961232</v>
      </c>
      <c r="GBQ14" s="126">
        <v>3073.2441852845182</v>
      </c>
      <c r="GBR14" s="127">
        <v>3706.0388789626154</v>
      </c>
      <c r="GBS14" s="148" t="s">
        <v>2</v>
      </c>
      <c r="GBT14" s="127">
        <v>4557.3401527961232</v>
      </c>
      <c r="GBU14" s="126">
        <v>3073.2441852845182</v>
      </c>
      <c r="GBV14" s="127">
        <v>3706.0388789626154</v>
      </c>
      <c r="GBW14" s="148" t="s">
        <v>2</v>
      </c>
      <c r="GBX14" s="127">
        <v>4557.3401527961232</v>
      </c>
      <c r="GBY14" s="126">
        <v>3073.2441852845182</v>
      </c>
      <c r="GBZ14" s="127">
        <v>3706.0388789626154</v>
      </c>
      <c r="GCA14" s="148" t="s">
        <v>2</v>
      </c>
      <c r="GCB14" s="127">
        <v>4557.3401527961232</v>
      </c>
      <c r="GCC14" s="126">
        <v>3073.2441852845182</v>
      </c>
      <c r="GCD14" s="127">
        <v>3706.0388789626154</v>
      </c>
      <c r="GCE14" s="148" t="s">
        <v>2</v>
      </c>
      <c r="GCF14" s="127">
        <v>4557.3401527961232</v>
      </c>
      <c r="GCG14" s="126">
        <v>3073.2441852845182</v>
      </c>
      <c r="GCH14" s="127">
        <v>3706.0388789626154</v>
      </c>
      <c r="GCI14" s="148" t="s">
        <v>2</v>
      </c>
      <c r="GCJ14" s="127">
        <v>4557.3401527961232</v>
      </c>
      <c r="GCK14" s="126">
        <v>3073.2441852845182</v>
      </c>
      <c r="GCL14" s="127">
        <v>3706.0388789626154</v>
      </c>
      <c r="GCM14" s="148" t="s">
        <v>2</v>
      </c>
      <c r="GCN14" s="127">
        <v>4557.3401527961232</v>
      </c>
      <c r="GCO14" s="126">
        <v>3073.2441852845182</v>
      </c>
      <c r="GCP14" s="127">
        <v>3706.0388789626154</v>
      </c>
      <c r="GCQ14" s="148" t="s">
        <v>2</v>
      </c>
      <c r="GCR14" s="127">
        <v>4557.3401527961232</v>
      </c>
      <c r="GCS14" s="126">
        <v>3073.2441852845182</v>
      </c>
      <c r="GCT14" s="127">
        <v>3706.0388789626154</v>
      </c>
      <c r="GCU14" s="148" t="s">
        <v>2</v>
      </c>
      <c r="GCV14" s="127">
        <v>4557.3401527961232</v>
      </c>
      <c r="GCW14" s="126">
        <v>3073.2441852845182</v>
      </c>
      <c r="GCX14" s="127">
        <v>3706.0388789626154</v>
      </c>
      <c r="GCY14" s="148" t="s">
        <v>2</v>
      </c>
      <c r="GCZ14" s="127">
        <v>4557.3401527961232</v>
      </c>
      <c r="GDA14" s="126">
        <v>3073.2441852845182</v>
      </c>
      <c r="GDB14" s="127">
        <v>3706.0388789626154</v>
      </c>
      <c r="GDC14" s="148" t="s">
        <v>2</v>
      </c>
      <c r="GDD14" s="127">
        <v>4557.3401527961232</v>
      </c>
      <c r="GDE14" s="126">
        <v>3073.2441852845182</v>
      </c>
      <c r="GDF14" s="127">
        <v>3706.0388789626154</v>
      </c>
      <c r="GDG14" s="148" t="s">
        <v>2</v>
      </c>
      <c r="GDH14" s="127">
        <v>4557.3401527961232</v>
      </c>
      <c r="GDI14" s="126">
        <v>3073.2441852845182</v>
      </c>
      <c r="GDJ14" s="127">
        <v>3706.0388789626154</v>
      </c>
      <c r="GDK14" s="148" t="s">
        <v>2</v>
      </c>
      <c r="GDL14" s="127">
        <v>4557.3401527961232</v>
      </c>
      <c r="GDM14" s="126">
        <v>3073.2441852845182</v>
      </c>
      <c r="GDN14" s="127">
        <v>3706.0388789626154</v>
      </c>
      <c r="GDO14" s="148" t="s">
        <v>2</v>
      </c>
      <c r="GDP14" s="127">
        <v>4557.3401527961232</v>
      </c>
      <c r="GDQ14" s="126">
        <v>3073.2441852845182</v>
      </c>
      <c r="GDR14" s="127">
        <v>3706.0388789626154</v>
      </c>
      <c r="GDS14" s="148" t="s">
        <v>2</v>
      </c>
      <c r="GDT14" s="127">
        <v>4557.3401527961232</v>
      </c>
      <c r="GDU14" s="126">
        <v>3073.2441852845182</v>
      </c>
      <c r="GDV14" s="127">
        <v>3706.0388789626154</v>
      </c>
      <c r="GDW14" s="148" t="s">
        <v>2</v>
      </c>
      <c r="GDX14" s="127">
        <v>4557.3401527961232</v>
      </c>
      <c r="GDY14" s="126">
        <v>3073.2441852845182</v>
      </c>
      <c r="GDZ14" s="127">
        <v>3706.0388789626154</v>
      </c>
      <c r="GEA14" s="148" t="s">
        <v>2</v>
      </c>
      <c r="GEB14" s="127">
        <v>4557.3401527961232</v>
      </c>
      <c r="GEC14" s="126">
        <v>3073.2441852845182</v>
      </c>
      <c r="GED14" s="127">
        <v>3706.0388789626154</v>
      </c>
      <c r="GEE14" s="148" t="s">
        <v>2</v>
      </c>
      <c r="GEF14" s="127">
        <v>4557.3401527961232</v>
      </c>
      <c r="GEG14" s="126">
        <v>3073.2441852845182</v>
      </c>
      <c r="GEH14" s="127">
        <v>3706.0388789626154</v>
      </c>
      <c r="GEI14" s="148" t="s">
        <v>2</v>
      </c>
      <c r="GEJ14" s="127">
        <v>4557.3401527961232</v>
      </c>
      <c r="GEK14" s="126">
        <v>3073.2441852845182</v>
      </c>
      <c r="GEL14" s="127">
        <v>3706.0388789626154</v>
      </c>
      <c r="GEM14" s="148" t="s">
        <v>2</v>
      </c>
      <c r="GEN14" s="127">
        <v>4557.3401527961232</v>
      </c>
      <c r="GEO14" s="126">
        <v>3073.2441852845182</v>
      </c>
      <c r="GEP14" s="127">
        <v>3706.0388789626154</v>
      </c>
      <c r="GEQ14" s="148" t="s">
        <v>2</v>
      </c>
      <c r="GER14" s="127">
        <v>4557.3401527961232</v>
      </c>
      <c r="GES14" s="126">
        <v>3073.2441852845182</v>
      </c>
      <c r="GET14" s="127">
        <v>3706.0388789626154</v>
      </c>
      <c r="GEU14" s="148" t="s">
        <v>2</v>
      </c>
      <c r="GEV14" s="127">
        <v>4557.3401527961232</v>
      </c>
      <c r="GEW14" s="126">
        <v>3073.2441852845182</v>
      </c>
      <c r="GEX14" s="127">
        <v>3706.0388789626154</v>
      </c>
      <c r="GEY14" s="148" t="s">
        <v>2</v>
      </c>
      <c r="GEZ14" s="127">
        <v>4557.3401527961232</v>
      </c>
      <c r="GFA14" s="126">
        <v>3073.2441852845182</v>
      </c>
      <c r="GFB14" s="127">
        <v>3706.0388789626154</v>
      </c>
      <c r="GFC14" s="148" t="s">
        <v>2</v>
      </c>
      <c r="GFD14" s="127">
        <v>4557.3401527961232</v>
      </c>
      <c r="GFE14" s="126">
        <v>3073.2441852845182</v>
      </c>
      <c r="GFF14" s="127">
        <v>3706.0388789626154</v>
      </c>
      <c r="GFG14" s="148" t="s">
        <v>2</v>
      </c>
      <c r="GFH14" s="127">
        <v>4557.3401527961232</v>
      </c>
      <c r="GFI14" s="126">
        <v>3073.2441852845182</v>
      </c>
      <c r="GFJ14" s="127">
        <v>3706.0388789626154</v>
      </c>
      <c r="GFK14" s="148" t="s">
        <v>2</v>
      </c>
      <c r="GFL14" s="127">
        <v>4557.3401527961232</v>
      </c>
      <c r="GFM14" s="126">
        <v>3073.2441852845182</v>
      </c>
      <c r="GFN14" s="127">
        <v>3706.0388789626154</v>
      </c>
      <c r="GFO14" s="148" t="s">
        <v>2</v>
      </c>
      <c r="GFP14" s="127">
        <v>4557.3401527961232</v>
      </c>
      <c r="GFQ14" s="126">
        <v>3073.2441852845182</v>
      </c>
      <c r="GFR14" s="127">
        <v>3706.0388789626154</v>
      </c>
      <c r="GFS14" s="148" t="s">
        <v>2</v>
      </c>
      <c r="GFT14" s="127">
        <v>4557.3401527961232</v>
      </c>
      <c r="GFU14" s="126">
        <v>3073.2441852845182</v>
      </c>
      <c r="GFV14" s="127">
        <v>3706.0388789626154</v>
      </c>
      <c r="GFW14" s="148" t="s">
        <v>2</v>
      </c>
      <c r="GFX14" s="127">
        <v>4557.3401527961232</v>
      </c>
      <c r="GFY14" s="126">
        <v>3073.2441852845182</v>
      </c>
      <c r="GFZ14" s="127">
        <v>3706.0388789626154</v>
      </c>
      <c r="GGA14" s="148" t="s">
        <v>2</v>
      </c>
      <c r="GGB14" s="127">
        <v>4557.3401527961232</v>
      </c>
      <c r="GGC14" s="126">
        <v>3073.2441852845182</v>
      </c>
      <c r="GGD14" s="127">
        <v>3706.0388789626154</v>
      </c>
      <c r="GGE14" s="148" t="s">
        <v>2</v>
      </c>
      <c r="GGF14" s="127">
        <v>4557.3401527961232</v>
      </c>
      <c r="GGG14" s="126">
        <v>3073.2441852845182</v>
      </c>
      <c r="GGH14" s="127">
        <v>3706.0388789626154</v>
      </c>
      <c r="GGI14" s="148" t="s">
        <v>2</v>
      </c>
      <c r="GGJ14" s="127">
        <v>4557.3401527961232</v>
      </c>
      <c r="GGK14" s="126">
        <v>3073.2441852845182</v>
      </c>
      <c r="GGL14" s="127">
        <v>3706.0388789626154</v>
      </c>
      <c r="GGM14" s="148" t="s">
        <v>2</v>
      </c>
      <c r="GGN14" s="127">
        <v>4557.3401527961232</v>
      </c>
      <c r="GGO14" s="126">
        <v>3073.2441852845182</v>
      </c>
      <c r="GGP14" s="127">
        <v>3706.0388789626154</v>
      </c>
      <c r="GGQ14" s="148" t="s">
        <v>2</v>
      </c>
      <c r="GGR14" s="127">
        <v>4557.3401527961232</v>
      </c>
      <c r="GGS14" s="126">
        <v>3073.2441852845182</v>
      </c>
      <c r="GGT14" s="127">
        <v>3706.0388789626154</v>
      </c>
      <c r="GGU14" s="148" t="s">
        <v>2</v>
      </c>
      <c r="GGV14" s="127">
        <v>4557.3401527961232</v>
      </c>
      <c r="GGW14" s="126">
        <v>3073.2441852845182</v>
      </c>
      <c r="GGX14" s="127">
        <v>3706.0388789626154</v>
      </c>
      <c r="GGY14" s="148" t="s">
        <v>2</v>
      </c>
      <c r="GGZ14" s="127">
        <v>4557.3401527961232</v>
      </c>
      <c r="GHA14" s="126">
        <v>3073.2441852845182</v>
      </c>
      <c r="GHB14" s="127">
        <v>3706.0388789626154</v>
      </c>
      <c r="GHC14" s="148" t="s">
        <v>2</v>
      </c>
      <c r="GHD14" s="127">
        <v>4557.3401527961232</v>
      </c>
      <c r="GHE14" s="126">
        <v>3073.2441852845182</v>
      </c>
      <c r="GHF14" s="127">
        <v>3706.0388789626154</v>
      </c>
      <c r="GHG14" s="148" t="s">
        <v>2</v>
      </c>
      <c r="GHH14" s="127">
        <v>4557.3401527961232</v>
      </c>
      <c r="GHI14" s="126">
        <v>3073.2441852845182</v>
      </c>
      <c r="GHJ14" s="127">
        <v>3706.0388789626154</v>
      </c>
      <c r="GHK14" s="148" t="s">
        <v>2</v>
      </c>
      <c r="GHL14" s="127">
        <v>4557.3401527961232</v>
      </c>
      <c r="GHM14" s="126">
        <v>3073.2441852845182</v>
      </c>
      <c r="GHN14" s="127">
        <v>3706.0388789626154</v>
      </c>
      <c r="GHO14" s="148" t="s">
        <v>2</v>
      </c>
      <c r="GHP14" s="127">
        <v>4557.3401527961232</v>
      </c>
      <c r="GHQ14" s="126">
        <v>3073.2441852845182</v>
      </c>
      <c r="GHR14" s="127">
        <v>3706.0388789626154</v>
      </c>
      <c r="GHS14" s="148" t="s">
        <v>2</v>
      </c>
      <c r="GHT14" s="127">
        <v>4557.3401527961232</v>
      </c>
      <c r="GHU14" s="126">
        <v>3073.2441852845182</v>
      </c>
      <c r="GHV14" s="127">
        <v>3706.0388789626154</v>
      </c>
      <c r="GHW14" s="148" t="s">
        <v>2</v>
      </c>
      <c r="GHX14" s="127">
        <v>4557.3401527961232</v>
      </c>
      <c r="GHY14" s="126">
        <v>3073.2441852845182</v>
      </c>
      <c r="GHZ14" s="127">
        <v>3706.0388789626154</v>
      </c>
      <c r="GIA14" s="148" t="s">
        <v>2</v>
      </c>
      <c r="GIB14" s="127">
        <v>4557.3401527961232</v>
      </c>
      <c r="GIC14" s="126">
        <v>3073.2441852845182</v>
      </c>
      <c r="GID14" s="127">
        <v>3706.0388789626154</v>
      </c>
      <c r="GIE14" s="148" t="s">
        <v>2</v>
      </c>
      <c r="GIF14" s="127">
        <v>4557.3401527961232</v>
      </c>
      <c r="GIG14" s="126">
        <v>3073.2441852845182</v>
      </c>
      <c r="GIH14" s="127">
        <v>3706.0388789626154</v>
      </c>
      <c r="GII14" s="148" t="s">
        <v>2</v>
      </c>
      <c r="GIJ14" s="127">
        <v>4557.3401527961232</v>
      </c>
      <c r="GIK14" s="126">
        <v>3073.2441852845182</v>
      </c>
      <c r="GIL14" s="127">
        <v>3706.0388789626154</v>
      </c>
      <c r="GIM14" s="148" t="s">
        <v>2</v>
      </c>
      <c r="GIN14" s="127">
        <v>4557.3401527961232</v>
      </c>
      <c r="GIO14" s="126">
        <v>3073.2441852845182</v>
      </c>
      <c r="GIP14" s="127">
        <v>3706.0388789626154</v>
      </c>
      <c r="GIQ14" s="148" t="s">
        <v>2</v>
      </c>
      <c r="GIR14" s="127">
        <v>4557.3401527961232</v>
      </c>
      <c r="GIS14" s="126">
        <v>3073.2441852845182</v>
      </c>
      <c r="GIT14" s="127">
        <v>3706.0388789626154</v>
      </c>
      <c r="GIU14" s="148" t="s">
        <v>2</v>
      </c>
      <c r="GIV14" s="127">
        <v>4557.3401527961232</v>
      </c>
      <c r="GIW14" s="126">
        <v>3073.2441852845182</v>
      </c>
      <c r="GIX14" s="127">
        <v>3706.0388789626154</v>
      </c>
      <c r="GIY14" s="148" t="s">
        <v>2</v>
      </c>
      <c r="GIZ14" s="127">
        <v>4557.3401527961232</v>
      </c>
      <c r="GJA14" s="126">
        <v>3073.2441852845182</v>
      </c>
      <c r="GJB14" s="127">
        <v>3706.0388789626154</v>
      </c>
      <c r="GJC14" s="148" t="s">
        <v>2</v>
      </c>
      <c r="GJD14" s="127">
        <v>4557.3401527961232</v>
      </c>
      <c r="GJE14" s="126">
        <v>3073.2441852845182</v>
      </c>
      <c r="GJF14" s="127">
        <v>3706.0388789626154</v>
      </c>
      <c r="GJG14" s="148" t="s">
        <v>2</v>
      </c>
      <c r="GJH14" s="127">
        <v>4557.3401527961232</v>
      </c>
      <c r="GJI14" s="126">
        <v>3073.2441852845182</v>
      </c>
      <c r="GJJ14" s="127">
        <v>3706.0388789626154</v>
      </c>
      <c r="GJK14" s="148" t="s">
        <v>2</v>
      </c>
      <c r="GJL14" s="127">
        <v>4557.3401527961232</v>
      </c>
      <c r="GJM14" s="126">
        <v>3073.2441852845182</v>
      </c>
      <c r="GJN14" s="127">
        <v>3706.0388789626154</v>
      </c>
      <c r="GJO14" s="148" t="s">
        <v>2</v>
      </c>
      <c r="GJP14" s="127">
        <v>4557.3401527961232</v>
      </c>
      <c r="GJQ14" s="126">
        <v>3073.2441852845182</v>
      </c>
      <c r="GJR14" s="127">
        <v>3706.0388789626154</v>
      </c>
      <c r="GJS14" s="148" t="s">
        <v>2</v>
      </c>
      <c r="GJT14" s="127">
        <v>4557.3401527961232</v>
      </c>
      <c r="GJU14" s="126">
        <v>3073.2441852845182</v>
      </c>
      <c r="GJV14" s="127">
        <v>3706.0388789626154</v>
      </c>
      <c r="GJW14" s="148" t="s">
        <v>2</v>
      </c>
      <c r="GJX14" s="127">
        <v>4557.3401527961232</v>
      </c>
      <c r="GJY14" s="126">
        <v>3073.2441852845182</v>
      </c>
      <c r="GJZ14" s="127">
        <v>3706.0388789626154</v>
      </c>
      <c r="GKA14" s="148" t="s">
        <v>2</v>
      </c>
      <c r="GKB14" s="127">
        <v>4557.3401527961232</v>
      </c>
      <c r="GKC14" s="126">
        <v>3073.2441852845182</v>
      </c>
      <c r="GKD14" s="127">
        <v>3706.0388789626154</v>
      </c>
      <c r="GKE14" s="148" t="s">
        <v>2</v>
      </c>
      <c r="GKF14" s="127">
        <v>4557.3401527961232</v>
      </c>
      <c r="GKG14" s="126">
        <v>3073.2441852845182</v>
      </c>
      <c r="GKH14" s="127">
        <v>3706.0388789626154</v>
      </c>
      <c r="GKI14" s="148" t="s">
        <v>2</v>
      </c>
      <c r="GKJ14" s="127">
        <v>4557.3401527961232</v>
      </c>
      <c r="GKK14" s="126">
        <v>3073.2441852845182</v>
      </c>
      <c r="GKL14" s="127">
        <v>3706.0388789626154</v>
      </c>
      <c r="GKM14" s="148" t="s">
        <v>2</v>
      </c>
      <c r="GKN14" s="127">
        <v>4557.3401527961232</v>
      </c>
      <c r="GKO14" s="126">
        <v>3073.2441852845182</v>
      </c>
      <c r="GKP14" s="127">
        <v>3706.0388789626154</v>
      </c>
      <c r="GKQ14" s="148" t="s">
        <v>2</v>
      </c>
      <c r="GKR14" s="127">
        <v>4557.3401527961232</v>
      </c>
      <c r="GKS14" s="126">
        <v>3073.2441852845182</v>
      </c>
      <c r="GKT14" s="127">
        <v>3706.0388789626154</v>
      </c>
      <c r="GKU14" s="148" t="s">
        <v>2</v>
      </c>
      <c r="GKV14" s="127">
        <v>4557.3401527961232</v>
      </c>
      <c r="GKW14" s="126">
        <v>3073.2441852845182</v>
      </c>
      <c r="GKX14" s="127">
        <v>3706.0388789626154</v>
      </c>
      <c r="GKY14" s="148" t="s">
        <v>2</v>
      </c>
      <c r="GKZ14" s="127">
        <v>4557.3401527961232</v>
      </c>
      <c r="GLA14" s="126">
        <v>3073.2441852845182</v>
      </c>
      <c r="GLB14" s="127">
        <v>3706.0388789626154</v>
      </c>
      <c r="GLC14" s="148" t="s">
        <v>2</v>
      </c>
      <c r="GLD14" s="127">
        <v>4557.3401527961232</v>
      </c>
      <c r="GLE14" s="126">
        <v>3073.2441852845182</v>
      </c>
      <c r="GLF14" s="127">
        <v>3706.0388789626154</v>
      </c>
      <c r="GLG14" s="148" t="s">
        <v>2</v>
      </c>
      <c r="GLH14" s="127">
        <v>4557.3401527961232</v>
      </c>
      <c r="GLI14" s="126">
        <v>3073.2441852845182</v>
      </c>
      <c r="GLJ14" s="127">
        <v>3706.0388789626154</v>
      </c>
      <c r="GLK14" s="148" t="s">
        <v>2</v>
      </c>
      <c r="GLL14" s="127">
        <v>4557.3401527961232</v>
      </c>
      <c r="GLM14" s="126">
        <v>3073.2441852845182</v>
      </c>
      <c r="GLN14" s="127">
        <v>3706.0388789626154</v>
      </c>
      <c r="GLO14" s="148" t="s">
        <v>2</v>
      </c>
      <c r="GLP14" s="127">
        <v>4557.3401527961232</v>
      </c>
      <c r="GLQ14" s="126">
        <v>3073.2441852845182</v>
      </c>
      <c r="GLR14" s="127">
        <v>3706.0388789626154</v>
      </c>
      <c r="GLS14" s="148" t="s">
        <v>2</v>
      </c>
      <c r="GLT14" s="127">
        <v>4557.3401527961232</v>
      </c>
      <c r="GLU14" s="126">
        <v>3073.2441852845182</v>
      </c>
      <c r="GLV14" s="127">
        <v>3706.0388789626154</v>
      </c>
      <c r="GLW14" s="148" t="s">
        <v>2</v>
      </c>
      <c r="GLX14" s="127">
        <v>4557.3401527961232</v>
      </c>
      <c r="GLY14" s="126">
        <v>3073.2441852845182</v>
      </c>
      <c r="GLZ14" s="127">
        <v>3706.0388789626154</v>
      </c>
      <c r="GMA14" s="148" t="s">
        <v>2</v>
      </c>
      <c r="GMB14" s="127">
        <v>4557.3401527961232</v>
      </c>
      <c r="GMC14" s="126">
        <v>3073.2441852845182</v>
      </c>
      <c r="GMD14" s="127">
        <v>3706.0388789626154</v>
      </c>
      <c r="GME14" s="148" t="s">
        <v>2</v>
      </c>
      <c r="GMF14" s="127">
        <v>4557.3401527961232</v>
      </c>
      <c r="GMG14" s="126">
        <v>3073.2441852845182</v>
      </c>
      <c r="GMH14" s="127">
        <v>3706.0388789626154</v>
      </c>
      <c r="GMI14" s="148" t="s">
        <v>2</v>
      </c>
      <c r="GMJ14" s="127">
        <v>4557.3401527961232</v>
      </c>
      <c r="GMK14" s="126">
        <v>3073.2441852845182</v>
      </c>
      <c r="GML14" s="127">
        <v>3706.0388789626154</v>
      </c>
      <c r="GMM14" s="148" t="s">
        <v>2</v>
      </c>
      <c r="GMN14" s="127">
        <v>4557.3401527961232</v>
      </c>
      <c r="GMO14" s="126">
        <v>3073.2441852845182</v>
      </c>
      <c r="GMP14" s="127">
        <v>3706.0388789626154</v>
      </c>
      <c r="GMQ14" s="148" t="s">
        <v>2</v>
      </c>
      <c r="GMR14" s="127">
        <v>4557.3401527961232</v>
      </c>
      <c r="GMS14" s="126">
        <v>3073.2441852845182</v>
      </c>
      <c r="GMT14" s="127">
        <v>3706.0388789626154</v>
      </c>
      <c r="GMU14" s="148" t="s">
        <v>2</v>
      </c>
      <c r="GMV14" s="127">
        <v>4557.3401527961232</v>
      </c>
      <c r="GMW14" s="126">
        <v>3073.2441852845182</v>
      </c>
      <c r="GMX14" s="127">
        <v>3706.0388789626154</v>
      </c>
      <c r="GMY14" s="148" t="s">
        <v>2</v>
      </c>
      <c r="GMZ14" s="127">
        <v>4557.3401527961232</v>
      </c>
      <c r="GNA14" s="126">
        <v>3073.2441852845182</v>
      </c>
      <c r="GNB14" s="127">
        <v>3706.0388789626154</v>
      </c>
      <c r="GNC14" s="148" t="s">
        <v>2</v>
      </c>
      <c r="GND14" s="127">
        <v>4557.3401527961232</v>
      </c>
      <c r="GNE14" s="126">
        <v>3073.2441852845182</v>
      </c>
      <c r="GNF14" s="127">
        <v>3706.0388789626154</v>
      </c>
      <c r="GNG14" s="148" t="s">
        <v>2</v>
      </c>
      <c r="GNH14" s="127">
        <v>4557.3401527961232</v>
      </c>
      <c r="GNI14" s="126">
        <v>3073.2441852845182</v>
      </c>
      <c r="GNJ14" s="127">
        <v>3706.0388789626154</v>
      </c>
      <c r="GNK14" s="148" t="s">
        <v>2</v>
      </c>
      <c r="GNL14" s="127">
        <v>4557.3401527961232</v>
      </c>
      <c r="GNM14" s="126">
        <v>3073.2441852845182</v>
      </c>
      <c r="GNN14" s="127">
        <v>3706.0388789626154</v>
      </c>
      <c r="GNO14" s="148" t="s">
        <v>2</v>
      </c>
      <c r="GNP14" s="127">
        <v>4557.3401527961232</v>
      </c>
      <c r="GNQ14" s="126">
        <v>3073.2441852845182</v>
      </c>
      <c r="GNR14" s="127">
        <v>3706.0388789626154</v>
      </c>
      <c r="GNS14" s="148" t="s">
        <v>2</v>
      </c>
      <c r="GNT14" s="127">
        <v>4557.3401527961232</v>
      </c>
      <c r="GNU14" s="126">
        <v>3073.2441852845182</v>
      </c>
      <c r="GNV14" s="127">
        <v>3706.0388789626154</v>
      </c>
      <c r="GNW14" s="148" t="s">
        <v>2</v>
      </c>
      <c r="GNX14" s="127">
        <v>4557.3401527961232</v>
      </c>
      <c r="GNY14" s="126">
        <v>3073.2441852845182</v>
      </c>
      <c r="GNZ14" s="127">
        <v>3706.0388789626154</v>
      </c>
      <c r="GOA14" s="148" t="s">
        <v>2</v>
      </c>
      <c r="GOB14" s="127">
        <v>4557.3401527961232</v>
      </c>
      <c r="GOC14" s="126">
        <v>3073.2441852845182</v>
      </c>
      <c r="GOD14" s="127">
        <v>3706.0388789626154</v>
      </c>
      <c r="GOE14" s="148" t="s">
        <v>2</v>
      </c>
      <c r="GOF14" s="127">
        <v>4557.3401527961232</v>
      </c>
      <c r="GOG14" s="126">
        <v>3073.2441852845182</v>
      </c>
      <c r="GOH14" s="127">
        <v>3706.0388789626154</v>
      </c>
      <c r="GOI14" s="148" t="s">
        <v>2</v>
      </c>
      <c r="GOJ14" s="127">
        <v>4557.3401527961232</v>
      </c>
      <c r="GOK14" s="126">
        <v>3073.2441852845182</v>
      </c>
      <c r="GOL14" s="127">
        <v>3706.0388789626154</v>
      </c>
      <c r="GOM14" s="148" t="s">
        <v>2</v>
      </c>
      <c r="GON14" s="127">
        <v>4557.3401527961232</v>
      </c>
      <c r="GOO14" s="126">
        <v>3073.2441852845182</v>
      </c>
      <c r="GOP14" s="127">
        <v>3706.0388789626154</v>
      </c>
      <c r="GOQ14" s="148" t="s">
        <v>2</v>
      </c>
      <c r="GOR14" s="127">
        <v>4557.3401527961232</v>
      </c>
      <c r="GOS14" s="126">
        <v>3073.2441852845182</v>
      </c>
      <c r="GOT14" s="127">
        <v>3706.0388789626154</v>
      </c>
      <c r="GOU14" s="148" t="s">
        <v>2</v>
      </c>
      <c r="GOV14" s="127">
        <v>4557.3401527961232</v>
      </c>
      <c r="GOW14" s="126">
        <v>3073.2441852845182</v>
      </c>
      <c r="GOX14" s="127">
        <v>3706.0388789626154</v>
      </c>
      <c r="GOY14" s="148" t="s">
        <v>2</v>
      </c>
      <c r="GOZ14" s="127">
        <v>4557.3401527961232</v>
      </c>
      <c r="GPA14" s="126">
        <v>3073.2441852845182</v>
      </c>
      <c r="GPB14" s="127">
        <v>3706.0388789626154</v>
      </c>
      <c r="GPC14" s="148" t="s">
        <v>2</v>
      </c>
      <c r="GPD14" s="127">
        <v>4557.3401527961232</v>
      </c>
      <c r="GPE14" s="126">
        <v>3073.2441852845182</v>
      </c>
      <c r="GPF14" s="127">
        <v>3706.0388789626154</v>
      </c>
      <c r="GPG14" s="148" t="s">
        <v>2</v>
      </c>
      <c r="GPH14" s="127">
        <v>4557.3401527961232</v>
      </c>
      <c r="GPI14" s="126">
        <v>3073.2441852845182</v>
      </c>
      <c r="GPJ14" s="127">
        <v>3706.0388789626154</v>
      </c>
      <c r="GPK14" s="148" t="s">
        <v>2</v>
      </c>
      <c r="GPL14" s="127">
        <v>4557.3401527961232</v>
      </c>
      <c r="GPM14" s="126">
        <v>3073.2441852845182</v>
      </c>
      <c r="GPN14" s="127">
        <v>3706.0388789626154</v>
      </c>
      <c r="GPO14" s="148" t="s">
        <v>2</v>
      </c>
      <c r="GPP14" s="127">
        <v>4557.3401527961232</v>
      </c>
      <c r="GPQ14" s="126">
        <v>3073.2441852845182</v>
      </c>
      <c r="GPR14" s="127">
        <v>3706.0388789626154</v>
      </c>
      <c r="GPS14" s="148" t="s">
        <v>2</v>
      </c>
      <c r="GPT14" s="127">
        <v>4557.3401527961232</v>
      </c>
      <c r="GPU14" s="126">
        <v>3073.2441852845182</v>
      </c>
      <c r="GPV14" s="127">
        <v>3706.0388789626154</v>
      </c>
      <c r="GPW14" s="148" t="s">
        <v>2</v>
      </c>
      <c r="GPX14" s="127">
        <v>4557.3401527961232</v>
      </c>
      <c r="GPY14" s="126">
        <v>3073.2441852845182</v>
      </c>
      <c r="GPZ14" s="127">
        <v>3706.0388789626154</v>
      </c>
      <c r="GQA14" s="148" t="s">
        <v>2</v>
      </c>
      <c r="GQB14" s="127">
        <v>4557.3401527961232</v>
      </c>
      <c r="GQC14" s="126">
        <v>3073.2441852845182</v>
      </c>
      <c r="GQD14" s="127">
        <v>3706.0388789626154</v>
      </c>
      <c r="GQE14" s="148" t="s">
        <v>2</v>
      </c>
      <c r="GQF14" s="127">
        <v>4557.3401527961232</v>
      </c>
      <c r="GQG14" s="126">
        <v>3073.2441852845182</v>
      </c>
      <c r="GQH14" s="127">
        <v>3706.0388789626154</v>
      </c>
      <c r="GQI14" s="148" t="s">
        <v>2</v>
      </c>
      <c r="GQJ14" s="127">
        <v>4557.3401527961232</v>
      </c>
      <c r="GQK14" s="126">
        <v>3073.2441852845182</v>
      </c>
      <c r="GQL14" s="127">
        <v>3706.0388789626154</v>
      </c>
      <c r="GQM14" s="148" t="s">
        <v>2</v>
      </c>
      <c r="GQN14" s="127">
        <v>4557.3401527961232</v>
      </c>
      <c r="GQO14" s="126">
        <v>3073.2441852845182</v>
      </c>
      <c r="GQP14" s="127">
        <v>3706.0388789626154</v>
      </c>
      <c r="GQQ14" s="148" t="s">
        <v>2</v>
      </c>
      <c r="GQR14" s="127">
        <v>4557.3401527961232</v>
      </c>
      <c r="GQS14" s="126">
        <v>3073.2441852845182</v>
      </c>
      <c r="GQT14" s="127">
        <v>3706.0388789626154</v>
      </c>
      <c r="GQU14" s="148" t="s">
        <v>2</v>
      </c>
      <c r="GQV14" s="127">
        <v>4557.3401527961232</v>
      </c>
      <c r="GQW14" s="126">
        <v>3073.2441852845182</v>
      </c>
      <c r="GQX14" s="127">
        <v>3706.0388789626154</v>
      </c>
      <c r="GQY14" s="148" t="s">
        <v>2</v>
      </c>
      <c r="GQZ14" s="127">
        <v>4557.3401527961232</v>
      </c>
      <c r="GRA14" s="126">
        <v>3073.2441852845182</v>
      </c>
      <c r="GRB14" s="127">
        <v>3706.0388789626154</v>
      </c>
      <c r="GRC14" s="148" t="s">
        <v>2</v>
      </c>
      <c r="GRD14" s="127">
        <v>4557.3401527961232</v>
      </c>
      <c r="GRE14" s="126">
        <v>3073.2441852845182</v>
      </c>
      <c r="GRF14" s="127">
        <v>3706.0388789626154</v>
      </c>
      <c r="GRG14" s="148" t="s">
        <v>2</v>
      </c>
      <c r="GRH14" s="127">
        <v>4557.3401527961232</v>
      </c>
      <c r="GRI14" s="126">
        <v>3073.2441852845182</v>
      </c>
      <c r="GRJ14" s="127">
        <v>3706.0388789626154</v>
      </c>
      <c r="GRK14" s="148" t="s">
        <v>2</v>
      </c>
      <c r="GRL14" s="127">
        <v>4557.3401527961232</v>
      </c>
      <c r="GRM14" s="126">
        <v>3073.2441852845182</v>
      </c>
      <c r="GRN14" s="127">
        <v>3706.0388789626154</v>
      </c>
      <c r="GRO14" s="148" t="s">
        <v>2</v>
      </c>
      <c r="GRP14" s="127">
        <v>4557.3401527961232</v>
      </c>
      <c r="GRQ14" s="126">
        <v>3073.2441852845182</v>
      </c>
      <c r="GRR14" s="127">
        <v>3706.0388789626154</v>
      </c>
      <c r="GRS14" s="148" t="s">
        <v>2</v>
      </c>
      <c r="GRT14" s="127">
        <v>4557.3401527961232</v>
      </c>
      <c r="GRU14" s="126">
        <v>3073.2441852845182</v>
      </c>
      <c r="GRV14" s="127">
        <v>3706.0388789626154</v>
      </c>
      <c r="GRW14" s="148" t="s">
        <v>2</v>
      </c>
      <c r="GRX14" s="127">
        <v>4557.3401527961232</v>
      </c>
      <c r="GRY14" s="126">
        <v>3073.2441852845182</v>
      </c>
      <c r="GRZ14" s="127">
        <v>3706.0388789626154</v>
      </c>
      <c r="GSA14" s="148" t="s">
        <v>2</v>
      </c>
      <c r="GSB14" s="127">
        <v>4557.3401527961232</v>
      </c>
      <c r="GSC14" s="126">
        <v>3073.2441852845182</v>
      </c>
      <c r="GSD14" s="127">
        <v>3706.0388789626154</v>
      </c>
      <c r="GSE14" s="148" t="s">
        <v>2</v>
      </c>
      <c r="GSF14" s="127">
        <v>4557.3401527961232</v>
      </c>
      <c r="GSG14" s="126">
        <v>3073.2441852845182</v>
      </c>
      <c r="GSH14" s="127">
        <v>3706.0388789626154</v>
      </c>
      <c r="GSI14" s="148" t="s">
        <v>2</v>
      </c>
      <c r="GSJ14" s="127">
        <v>4557.3401527961232</v>
      </c>
      <c r="GSK14" s="126">
        <v>3073.2441852845182</v>
      </c>
      <c r="GSL14" s="127">
        <v>3706.0388789626154</v>
      </c>
      <c r="GSM14" s="148" t="s">
        <v>2</v>
      </c>
      <c r="GSN14" s="127">
        <v>4557.3401527961232</v>
      </c>
      <c r="GSO14" s="126">
        <v>3073.2441852845182</v>
      </c>
      <c r="GSP14" s="127">
        <v>3706.0388789626154</v>
      </c>
      <c r="GSQ14" s="148" t="s">
        <v>2</v>
      </c>
      <c r="GSR14" s="127">
        <v>4557.3401527961232</v>
      </c>
      <c r="GSS14" s="126">
        <v>3073.2441852845182</v>
      </c>
      <c r="GST14" s="127">
        <v>3706.0388789626154</v>
      </c>
      <c r="GSU14" s="148" t="s">
        <v>2</v>
      </c>
      <c r="GSV14" s="127">
        <v>4557.3401527961232</v>
      </c>
      <c r="GSW14" s="126">
        <v>3073.2441852845182</v>
      </c>
      <c r="GSX14" s="127">
        <v>3706.0388789626154</v>
      </c>
      <c r="GSY14" s="148" t="s">
        <v>2</v>
      </c>
      <c r="GSZ14" s="127">
        <v>4557.3401527961232</v>
      </c>
      <c r="GTA14" s="126">
        <v>3073.2441852845182</v>
      </c>
      <c r="GTB14" s="127">
        <v>3706.0388789626154</v>
      </c>
      <c r="GTC14" s="148" t="s">
        <v>2</v>
      </c>
      <c r="GTD14" s="127">
        <v>4557.3401527961232</v>
      </c>
      <c r="GTE14" s="126">
        <v>3073.2441852845182</v>
      </c>
      <c r="GTF14" s="127">
        <v>3706.0388789626154</v>
      </c>
      <c r="GTG14" s="148" t="s">
        <v>2</v>
      </c>
      <c r="GTH14" s="127">
        <v>4557.3401527961232</v>
      </c>
      <c r="GTI14" s="126">
        <v>3073.2441852845182</v>
      </c>
      <c r="GTJ14" s="127">
        <v>3706.0388789626154</v>
      </c>
      <c r="GTK14" s="148" t="s">
        <v>2</v>
      </c>
      <c r="GTL14" s="127">
        <v>4557.3401527961232</v>
      </c>
      <c r="GTM14" s="126">
        <v>3073.2441852845182</v>
      </c>
      <c r="GTN14" s="127">
        <v>3706.0388789626154</v>
      </c>
      <c r="GTO14" s="148" t="s">
        <v>2</v>
      </c>
      <c r="GTP14" s="127">
        <v>4557.3401527961232</v>
      </c>
      <c r="GTQ14" s="126">
        <v>3073.2441852845182</v>
      </c>
      <c r="GTR14" s="127">
        <v>3706.0388789626154</v>
      </c>
      <c r="GTS14" s="148" t="s">
        <v>2</v>
      </c>
      <c r="GTT14" s="127">
        <v>4557.3401527961232</v>
      </c>
      <c r="GTU14" s="126">
        <v>3073.2441852845182</v>
      </c>
      <c r="GTV14" s="127">
        <v>3706.0388789626154</v>
      </c>
      <c r="GTW14" s="148" t="s">
        <v>2</v>
      </c>
      <c r="GTX14" s="127">
        <v>4557.3401527961232</v>
      </c>
      <c r="GTY14" s="126">
        <v>3073.2441852845182</v>
      </c>
      <c r="GTZ14" s="127">
        <v>3706.0388789626154</v>
      </c>
      <c r="GUA14" s="148" t="s">
        <v>2</v>
      </c>
      <c r="GUB14" s="127">
        <v>4557.3401527961232</v>
      </c>
      <c r="GUC14" s="126">
        <v>3073.2441852845182</v>
      </c>
      <c r="GUD14" s="127">
        <v>3706.0388789626154</v>
      </c>
      <c r="GUE14" s="148" t="s">
        <v>2</v>
      </c>
      <c r="GUF14" s="127">
        <v>4557.3401527961232</v>
      </c>
      <c r="GUG14" s="126">
        <v>3073.2441852845182</v>
      </c>
      <c r="GUH14" s="127">
        <v>3706.0388789626154</v>
      </c>
      <c r="GUI14" s="148" t="s">
        <v>2</v>
      </c>
      <c r="GUJ14" s="127">
        <v>4557.3401527961232</v>
      </c>
      <c r="GUK14" s="126">
        <v>3073.2441852845182</v>
      </c>
      <c r="GUL14" s="127">
        <v>3706.0388789626154</v>
      </c>
      <c r="GUM14" s="148" t="s">
        <v>2</v>
      </c>
      <c r="GUN14" s="127">
        <v>4557.3401527961232</v>
      </c>
      <c r="GUO14" s="126">
        <v>3073.2441852845182</v>
      </c>
      <c r="GUP14" s="127">
        <v>3706.0388789626154</v>
      </c>
      <c r="GUQ14" s="148" t="s">
        <v>2</v>
      </c>
      <c r="GUR14" s="127">
        <v>4557.3401527961232</v>
      </c>
      <c r="GUS14" s="126">
        <v>3073.2441852845182</v>
      </c>
      <c r="GUT14" s="127">
        <v>3706.0388789626154</v>
      </c>
      <c r="GUU14" s="148" t="s">
        <v>2</v>
      </c>
      <c r="GUV14" s="127">
        <v>4557.3401527961232</v>
      </c>
      <c r="GUW14" s="126">
        <v>3073.2441852845182</v>
      </c>
      <c r="GUX14" s="127">
        <v>3706.0388789626154</v>
      </c>
      <c r="GUY14" s="148" t="s">
        <v>2</v>
      </c>
      <c r="GUZ14" s="127">
        <v>4557.3401527961232</v>
      </c>
      <c r="GVA14" s="126">
        <v>3073.2441852845182</v>
      </c>
      <c r="GVB14" s="127">
        <v>3706.0388789626154</v>
      </c>
      <c r="GVC14" s="148" t="s">
        <v>2</v>
      </c>
      <c r="GVD14" s="127">
        <v>4557.3401527961232</v>
      </c>
      <c r="GVE14" s="126">
        <v>3073.2441852845182</v>
      </c>
      <c r="GVF14" s="127">
        <v>3706.0388789626154</v>
      </c>
      <c r="GVG14" s="148" t="s">
        <v>2</v>
      </c>
      <c r="GVH14" s="127">
        <v>4557.3401527961232</v>
      </c>
      <c r="GVI14" s="126">
        <v>3073.2441852845182</v>
      </c>
      <c r="GVJ14" s="127">
        <v>3706.0388789626154</v>
      </c>
      <c r="GVK14" s="148" t="s">
        <v>2</v>
      </c>
      <c r="GVL14" s="127">
        <v>4557.3401527961232</v>
      </c>
      <c r="GVM14" s="126">
        <v>3073.2441852845182</v>
      </c>
      <c r="GVN14" s="127">
        <v>3706.0388789626154</v>
      </c>
      <c r="GVO14" s="148" t="s">
        <v>2</v>
      </c>
      <c r="GVP14" s="127">
        <v>4557.3401527961232</v>
      </c>
      <c r="GVQ14" s="126">
        <v>3073.2441852845182</v>
      </c>
      <c r="GVR14" s="127">
        <v>3706.0388789626154</v>
      </c>
      <c r="GVS14" s="148" t="s">
        <v>2</v>
      </c>
      <c r="GVT14" s="127">
        <v>4557.3401527961232</v>
      </c>
      <c r="GVU14" s="126">
        <v>3073.2441852845182</v>
      </c>
      <c r="GVV14" s="127">
        <v>3706.0388789626154</v>
      </c>
      <c r="GVW14" s="148" t="s">
        <v>2</v>
      </c>
      <c r="GVX14" s="127">
        <v>4557.3401527961232</v>
      </c>
      <c r="GVY14" s="126">
        <v>3073.2441852845182</v>
      </c>
      <c r="GVZ14" s="127">
        <v>3706.0388789626154</v>
      </c>
      <c r="GWA14" s="148" t="s">
        <v>2</v>
      </c>
      <c r="GWB14" s="127">
        <v>4557.3401527961232</v>
      </c>
      <c r="GWC14" s="126">
        <v>3073.2441852845182</v>
      </c>
      <c r="GWD14" s="127">
        <v>3706.0388789626154</v>
      </c>
      <c r="GWE14" s="148" t="s">
        <v>2</v>
      </c>
      <c r="GWF14" s="127">
        <v>4557.3401527961232</v>
      </c>
      <c r="GWG14" s="126">
        <v>3073.2441852845182</v>
      </c>
      <c r="GWH14" s="127">
        <v>3706.0388789626154</v>
      </c>
      <c r="GWI14" s="148" t="s">
        <v>2</v>
      </c>
      <c r="GWJ14" s="127">
        <v>4557.3401527961232</v>
      </c>
      <c r="GWK14" s="126">
        <v>3073.2441852845182</v>
      </c>
      <c r="GWL14" s="127">
        <v>3706.0388789626154</v>
      </c>
      <c r="GWM14" s="148" t="s">
        <v>2</v>
      </c>
      <c r="GWN14" s="127">
        <v>4557.3401527961232</v>
      </c>
      <c r="GWO14" s="126">
        <v>3073.2441852845182</v>
      </c>
      <c r="GWP14" s="127">
        <v>3706.0388789626154</v>
      </c>
      <c r="GWQ14" s="148" t="s">
        <v>2</v>
      </c>
      <c r="GWR14" s="127">
        <v>4557.3401527961232</v>
      </c>
      <c r="GWS14" s="126">
        <v>3073.2441852845182</v>
      </c>
      <c r="GWT14" s="127">
        <v>3706.0388789626154</v>
      </c>
      <c r="GWU14" s="148" t="s">
        <v>2</v>
      </c>
      <c r="GWV14" s="127">
        <v>4557.3401527961232</v>
      </c>
      <c r="GWW14" s="126">
        <v>3073.2441852845182</v>
      </c>
      <c r="GWX14" s="127">
        <v>3706.0388789626154</v>
      </c>
      <c r="GWY14" s="148" t="s">
        <v>2</v>
      </c>
      <c r="GWZ14" s="127">
        <v>4557.3401527961232</v>
      </c>
      <c r="GXA14" s="126">
        <v>3073.2441852845182</v>
      </c>
      <c r="GXB14" s="127">
        <v>3706.0388789626154</v>
      </c>
      <c r="GXC14" s="148" t="s">
        <v>2</v>
      </c>
      <c r="GXD14" s="127">
        <v>4557.3401527961232</v>
      </c>
      <c r="GXE14" s="126">
        <v>3073.2441852845182</v>
      </c>
      <c r="GXF14" s="127">
        <v>3706.0388789626154</v>
      </c>
      <c r="GXG14" s="148" t="s">
        <v>2</v>
      </c>
      <c r="GXH14" s="127">
        <v>4557.3401527961232</v>
      </c>
      <c r="GXI14" s="126">
        <v>3073.2441852845182</v>
      </c>
      <c r="GXJ14" s="127">
        <v>3706.0388789626154</v>
      </c>
      <c r="GXK14" s="148" t="s">
        <v>2</v>
      </c>
      <c r="GXL14" s="127">
        <v>4557.3401527961232</v>
      </c>
      <c r="GXM14" s="126">
        <v>3073.2441852845182</v>
      </c>
      <c r="GXN14" s="127">
        <v>3706.0388789626154</v>
      </c>
      <c r="GXO14" s="148" t="s">
        <v>2</v>
      </c>
      <c r="GXP14" s="127">
        <v>4557.3401527961232</v>
      </c>
      <c r="GXQ14" s="126">
        <v>3073.2441852845182</v>
      </c>
      <c r="GXR14" s="127">
        <v>3706.0388789626154</v>
      </c>
      <c r="GXS14" s="148" t="s">
        <v>2</v>
      </c>
      <c r="GXT14" s="127">
        <v>4557.3401527961232</v>
      </c>
      <c r="GXU14" s="126">
        <v>3073.2441852845182</v>
      </c>
      <c r="GXV14" s="127">
        <v>3706.0388789626154</v>
      </c>
      <c r="GXW14" s="148" t="s">
        <v>2</v>
      </c>
      <c r="GXX14" s="127">
        <v>4557.3401527961232</v>
      </c>
      <c r="GXY14" s="126">
        <v>3073.2441852845182</v>
      </c>
      <c r="GXZ14" s="127">
        <v>3706.0388789626154</v>
      </c>
      <c r="GYA14" s="148" t="s">
        <v>2</v>
      </c>
      <c r="GYB14" s="127">
        <v>4557.3401527961232</v>
      </c>
      <c r="GYC14" s="126">
        <v>3073.2441852845182</v>
      </c>
      <c r="GYD14" s="127">
        <v>3706.0388789626154</v>
      </c>
      <c r="GYE14" s="148" t="s">
        <v>2</v>
      </c>
      <c r="GYF14" s="127">
        <v>4557.3401527961232</v>
      </c>
      <c r="GYG14" s="126">
        <v>3073.2441852845182</v>
      </c>
      <c r="GYH14" s="127">
        <v>3706.0388789626154</v>
      </c>
      <c r="GYI14" s="148" t="s">
        <v>2</v>
      </c>
      <c r="GYJ14" s="127">
        <v>4557.3401527961232</v>
      </c>
      <c r="GYK14" s="126">
        <v>3073.2441852845182</v>
      </c>
      <c r="GYL14" s="127">
        <v>3706.0388789626154</v>
      </c>
      <c r="GYM14" s="148" t="s">
        <v>2</v>
      </c>
      <c r="GYN14" s="127">
        <v>4557.3401527961232</v>
      </c>
      <c r="GYO14" s="126">
        <v>3073.2441852845182</v>
      </c>
      <c r="GYP14" s="127">
        <v>3706.0388789626154</v>
      </c>
      <c r="GYQ14" s="148" t="s">
        <v>2</v>
      </c>
      <c r="GYR14" s="127">
        <v>4557.3401527961232</v>
      </c>
      <c r="GYS14" s="126">
        <v>3073.2441852845182</v>
      </c>
      <c r="GYT14" s="127">
        <v>3706.0388789626154</v>
      </c>
      <c r="GYU14" s="148" t="s">
        <v>2</v>
      </c>
      <c r="GYV14" s="127">
        <v>4557.3401527961232</v>
      </c>
      <c r="GYW14" s="126">
        <v>3073.2441852845182</v>
      </c>
      <c r="GYX14" s="127">
        <v>3706.0388789626154</v>
      </c>
      <c r="GYY14" s="148" t="s">
        <v>2</v>
      </c>
      <c r="GYZ14" s="127">
        <v>4557.3401527961232</v>
      </c>
      <c r="GZA14" s="126">
        <v>3073.2441852845182</v>
      </c>
      <c r="GZB14" s="127">
        <v>3706.0388789626154</v>
      </c>
      <c r="GZC14" s="148" t="s">
        <v>2</v>
      </c>
      <c r="GZD14" s="127">
        <v>4557.3401527961232</v>
      </c>
      <c r="GZE14" s="126">
        <v>3073.2441852845182</v>
      </c>
      <c r="GZF14" s="127">
        <v>3706.0388789626154</v>
      </c>
      <c r="GZG14" s="148" t="s">
        <v>2</v>
      </c>
      <c r="GZH14" s="127">
        <v>4557.3401527961232</v>
      </c>
      <c r="GZI14" s="126">
        <v>3073.2441852845182</v>
      </c>
      <c r="GZJ14" s="127">
        <v>3706.0388789626154</v>
      </c>
      <c r="GZK14" s="148" t="s">
        <v>2</v>
      </c>
      <c r="GZL14" s="127">
        <v>4557.3401527961232</v>
      </c>
      <c r="GZM14" s="126">
        <v>3073.2441852845182</v>
      </c>
      <c r="GZN14" s="127">
        <v>3706.0388789626154</v>
      </c>
      <c r="GZO14" s="148" t="s">
        <v>2</v>
      </c>
      <c r="GZP14" s="127">
        <v>4557.3401527961232</v>
      </c>
      <c r="GZQ14" s="126">
        <v>3073.2441852845182</v>
      </c>
      <c r="GZR14" s="127">
        <v>3706.0388789626154</v>
      </c>
      <c r="GZS14" s="148" t="s">
        <v>2</v>
      </c>
      <c r="GZT14" s="127">
        <v>4557.3401527961232</v>
      </c>
      <c r="GZU14" s="126">
        <v>3073.2441852845182</v>
      </c>
      <c r="GZV14" s="127">
        <v>3706.0388789626154</v>
      </c>
      <c r="GZW14" s="148" t="s">
        <v>2</v>
      </c>
      <c r="GZX14" s="127">
        <v>4557.3401527961232</v>
      </c>
      <c r="GZY14" s="126">
        <v>3073.2441852845182</v>
      </c>
      <c r="GZZ14" s="127">
        <v>3706.0388789626154</v>
      </c>
      <c r="HAA14" s="148" t="s">
        <v>2</v>
      </c>
      <c r="HAB14" s="127">
        <v>4557.3401527961232</v>
      </c>
      <c r="HAC14" s="126">
        <v>3073.2441852845182</v>
      </c>
      <c r="HAD14" s="127">
        <v>3706.0388789626154</v>
      </c>
      <c r="HAE14" s="148" t="s">
        <v>2</v>
      </c>
      <c r="HAF14" s="127">
        <v>4557.3401527961232</v>
      </c>
      <c r="HAG14" s="126">
        <v>3073.2441852845182</v>
      </c>
      <c r="HAH14" s="127">
        <v>3706.0388789626154</v>
      </c>
      <c r="HAI14" s="148" t="s">
        <v>2</v>
      </c>
      <c r="HAJ14" s="127">
        <v>4557.3401527961232</v>
      </c>
      <c r="HAK14" s="126">
        <v>3073.2441852845182</v>
      </c>
      <c r="HAL14" s="127">
        <v>3706.0388789626154</v>
      </c>
      <c r="HAM14" s="148" t="s">
        <v>2</v>
      </c>
      <c r="HAN14" s="127">
        <v>4557.3401527961232</v>
      </c>
      <c r="HAO14" s="126">
        <v>3073.2441852845182</v>
      </c>
      <c r="HAP14" s="127">
        <v>3706.0388789626154</v>
      </c>
      <c r="HAQ14" s="148" t="s">
        <v>2</v>
      </c>
      <c r="HAR14" s="127">
        <v>4557.3401527961232</v>
      </c>
      <c r="HAS14" s="126">
        <v>3073.2441852845182</v>
      </c>
      <c r="HAT14" s="127">
        <v>3706.0388789626154</v>
      </c>
      <c r="HAU14" s="148" t="s">
        <v>2</v>
      </c>
      <c r="HAV14" s="127">
        <v>4557.3401527961232</v>
      </c>
      <c r="HAW14" s="126">
        <v>3073.2441852845182</v>
      </c>
      <c r="HAX14" s="127">
        <v>3706.0388789626154</v>
      </c>
      <c r="HAY14" s="148" t="s">
        <v>2</v>
      </c>
      <c r="HAZ14" s="127">
        <v>4557.3401527961232</v>
      </c>
      <c r="HBA14" s="126">
        <v>3073.2441852845182</v>
      </c>
      <c r="HBB14" s="127">
        <v>3706.0388789626154</v>
      </c>
      <c r="HBC14" s="148" t="s">
        <v>2</v>
      </c>
      <c r="HBD14" s="127">
        <v>4557.3401527961232</v>
      </c>
      <c r="HBE14" s="126">
        <v>3073.2441852845182</v>
      </c>
      <c r="HBF14" s="127">
        <v>3706.0388789626154</v>
      </c>
      <c r="HBG14" s="148" t="s">
        <v>2</v>
      </c>
      <c r="HBH14" s="127">
        <v>4557.3401527961232</v>
      </c>
      <c r="HBI14" s="126">
        <v>3073.2441852845182</v>
      </c>
      <c r="HBJ14" s="127">
        <v>3706.0388789626154</v>
      </c>
      <c r="HBK14" s="148" t="s">
        <v>2</v>
      </c>
      <c r="HBL14" s="127">
        <v>4557.3401527961232</v>
      </c>
      <c r="HBM14" s="126">
        <v>3073.2441852845182</v>
      </c>
      <c r="HBN14" s="127">
        <v>3706.0388789626154</v>
      </c>
      <c r="HBO14" s="148" t="s">
        <v>2</v>
      </c>
      <c r="HBP14" s="127">
        <v>4557.3401527961232</v>
      </c>
      <c r="HBQ14" s="126">
        <v>3073.2441852845182</v>
      </c>
      <c r="HBR14" s="127">
        <v>3706.0388789626154</v>
      </c>
      <c r="HBS14" s="148" t="s">
        <v>2</v>
      </c>
      <c r="HBT14" s="127">
        <v>4557.3401527961232</v>
      </c>
      <c r="HBU14" s="126">
        <v>3073.2441852845182</v>
      </c>
      <c r="HBV14" s="127">
        <v>3706.0388789626154</v>
      </c>
      <c r="HBW14" s="148" t="s">
        <v>2</v>
      </c>
      <c r="HBX14" s="127">
        <v>4557.3401527961232</v>
      </c>
      <c r="HBY14" s="126">
        <v>3073.2441852845182</v>
      </c>
      <c r="HBZ14" s="127">
        <v>3706.0388789626154</v>
      </c>
      <c r="HCA14" s="148" t="s">
        <v>2</v>
      </c>
      <c r="HCB14" s="127">
        <v>4557.3401527961232</v>
      </c>
      <c r="HCC14" s="126">
        <v>3073.2441852845182</v>
      </c>
      <c r="HCD14" s="127">
        <v>3706.0388789626154</v>
      </c>
      <c r="HCE14" s="148" t="s">
        <v>2</v>
      </c>
      <c r="HCF14" s="127">
        <v>4557.3401527961232</v>
      </c>
      <c r="HCG14" s="126">
        <v>3073.2441852845182</v>
      </c>
      <c r="HCH14" s="127">
        <v>3706.0388789626154</v>
      </c>
      <c r="HCI14" s="148" t="s">
        <v>2</v>
      </c>
      <c r="HCJ14" s="127">
        <v>4557.3401527961232</v>
      </c>
      <c r="HCK14" s="126">
        <v>3073.2441852845182</v>
      </c>
      <c r="HCL14" s="127">
        <v>3706.0388789626154</v>
      </c>
      <c r="HCM14" s="148" t="s">
        <v>2</v>
      </c>
      <c r="HCN14" s="127">
        <v>4557.3401527961232</v>
      </c>
      <c r="HCO14" s="126">
        <v>3073.2441852845182</v>
      </c>
      <c r="HCP14" s="127">
        <v>3706.0388789626154</v>
      </c>
      <c r="HCQ14" s="148" t="s">
        <v>2</v>
      </c>
      <c r="HCR14" s="127">
        <v>4557.3401527961232</v>
      </c>
      <c r="HCS14" s="126">
        <v>3073.2441852845182</v>
      </c>
      <c r="HCT14" s="127">
        <v>3706.0388789626154</v>
      </c>
      <c r="HCU14" s="148" t="s">
        <v>2</v>
      </c>
      <c r="HCV14" s="127">
        <v>4557.3401527961232</v>
      </c>
      <c r="HCW14" s="126">
        <v>3073.2441852845182</v>
      </c>
      <c r="HCX14" s="127">
        <v>3706.0388789626154</v>
      </c>
      <c r="HCY14" s="148" t="s">
        <v>2</v>
      </c>
      <c r="HCZ14" s="127">
        <v>4557.3401527961232</v>
      </c>
      <c r="HDA14" s="126">
        <v>3073.2441852845182</v>
      </c>
      <c r="HDB14" s="127">
        <v>3706.0388789626154</v>
      </c>
      <c r="HDC14" s="148" t="s">
        <v>2</v>
      </c>
      <c r="HDD14" s="127">
        <v>4557.3401527961232</v>
      </c>
      <c r="HDE14" s="126">
        <v>3073.2441852845182</v>
      </c>
      <c r="HDF14" s="127">
        <v>3706.0388789626154</v>
      </c>
      <c r="HDG14" s="148" t="s">
        <v>2</v>
      </c>
      <c r="HDH14" s="127">
        <v>4557.3401527961232</v>
      </c>
      <c r="HDI14" s="126">
        <v>3073.2441852845182</v>
      </c>
      <c r="HDJ14" s="127">
        <v>3706.0388789626154</v>
      </c>
      <c r="HDK14" s="148" t="s">
        <v>2</v>
      </c>
      <c r="HDL14" s="127">
        <v>4557.3401527961232</v>
      </c>
      <c r="HDM14" s="126">
        <v>3073.2441852845182</v>
      </c>
      <c r="HDN14" s="127">
        <v>3706.0388789626154</v>
      </c>
      <c r="HDO14" s="148" t="s">
        <v>2</v>
      </c>
      <c r="HDP14" s="127">
        <v>4557.3401527961232</v>
      </c>
      <c r="HDQ14" s="126">
        <v>3073.2441852845182</v>
      </c>
      <c r="HDR14" s="127">
        <v>3706.0388789626154</v>
      </c>
      <c r="HDS14" s="148" t="s">
        <v>2</v>
      </c>
      <c r="HDT14" s="127">
        <v>4557.3401527961232</v>
      </c>
      <c r="HDU14" s="126">
        <v>3073.2441852845182</v>
      </c>
      <c r="HDV14" s="127">
        <v>3706.0388789626154</v>
      </c>
      <c r="HDW14" s="148" t="s">
        <v>2</v>
      </c>
      <c r="HDX14" s="127">
        <v>4557.3401527961232</v>
      </c>
      <c r="HDY14" s="126">
        <v>3073.2441852845182</v>
      </c>
      <c r="HDZ14" s="127">
        <v>3706.0388789626154</v>
      </c>
      <c r="HEA14" s="148" t="s">
        <v>2</v>
      </c>
      <c r="HEB14" s="127">
        <v>4557.3401527961232</v>
      </c>
      <c r="HEC14" s="126">
        <v>3073.2441852845182</v>
      </c>
      <c r="HED14" s="127">
        <v>3706.0388789626154</v>
      </c>
      <c r="HEE14" s="148" t="s">
        <v>2</v>
      </c>
      <c r="HEF14" s="127">
        <v>4557.3401527961232</v>
      </c>
      <c r="HEG14" s="126">
        <v>3073.2441852845182</v>
      </c>
      <c r="HEH14" s="127">
        <v>3706.0388789626154</v>
      </c>
      <c r="HEI14" s="148" t="s">
        <v>2</v>
      </c>
      <c r="HEJ14" s="127">
        <v>4557.3401527961232</v>
      </c>
      <c r="HEK14" s="126">
        <v>3073.2441852845182</v>
      </c>
      <c r="HEL14" s="127">
        <v>3706.0388789626154</v>
      </c>
      <c r="HEM14" s="148" t="s">
        <v>2</v>
      </c>
      <c r="HEN14" s="127">
        <v>4557.3401527961232</v>
      </c>
      <c r="HEO14" s="126">
        <v>3073.2441852845182</v>
      </c>
      <c r="HEP14" s="127">
        <v>3706.0388789626154</v>
      </c>
      <c r="HEQ14" s="148" t="s">
        <v>2</v>
      </c>
      <c r="HER14" s="127">
        <v>4557.3401527961232</v>
      </c>
      <c r="HES14" s="126">
        <v>3073.2441852845182</v>
      </c>
      <c r="HET14" s="127">
        <v>3706.0388789626154</v>
      </c>
      <c r="HEU14" s="148" t="s">
        <v>2</v>
      </c>
      <c r="HEV14" s="127">
        <v>4557.3401527961232</v>
      </c>
      <c r="HEW14" s="126">
        <v>3073.2441852845182</v>
      </c>
      <c r="HEX14" s="127">
        <v>3706.0388789626154</v>
      </c>
      <c r="HEY14" s="148" t="s">
        <v>2</v>
      </c>
      <c r="HEZ14" s="127">
        <v>4557.3401527961232</v>
      </c>
      <c r="HFA14" s="126">
        <v>3073.2441852845182</v>
      </c>
      <c r="HFB14" s="127">
        <v>3706.0388789626154</v>
      </c>
      <c r="HFC14" s="148" t="s">
        <v>2</v>
      </c>
      <c r="HFD14" s="127">
        <v>4557.3401527961232</v>
      </c>
      <c r="HFE14" s="126">
        <v>3073.2441852845182</v>
      </c>
      <c r="HFF14" s="127">
        <v>3706.0388789626154</v>
      </c>
      <c r="HFG14" s="148" t="s">
        <v>2</v>
      </c>
      <c r="HFH14" s="127">
        <v>4557.3401527961232</v>
      </c>
      <c r="HFI14" s="126">
        <v>3073.2441852845182</v>
      </c>
      <c r="HFJ14" s="127">
        <v>3706.0388789626154</v>
      </c>
      <c r="HFK14" s="148" t="s">
        <v>2</v>
      </c>
      <c r="HFL14" s="127">
        <v>4557.3401527961232</v>
      </c>
      <c r="HFM14" s="126">
        <v>3073.2441852845182</v>
      </c>
      <c r="HFN14" s="127">
        <v>3706.0388789626154</v>
      </c>
      <c r="HFO14" s="148" t="s">
        <v>2</v>
      </c>
      <c r="HFP14" s="127">
        <v>4557.3401527961232</v>
      </c>
      <c r="HFQ14" s="126">
        <v>3073.2441852845182</v>
      </c>
      <c r="HFR14" s="127">
        <v>3706.0388789626154</v>
      </c>
      <c r="HFS14" s="148" t="s">
        <v>2</v>
      </c>
      <c r="HFT14" s="127">
        <v>4557.3401527961232</v>
      </c>
      <c r="HFU14" s="126">
        <v>3073.2441852845182</v>
      </c>
      <c r="HFV14" s="127">
        <v>3706.0388789626154</v>
      </c>
      <c r="HFW14" s="148" t="s">
        <v>2</v>
      </c>
      <c r="HFX14" s="127">
        <v>4557.3401527961232</v>
      </c>
      <c r="HFY14" s="126">
        <v>3073.2441852845182</v>
      </c>
      <c r="HFZ14" s="127">
        <v>3706.0388789626154</v>
      </c>
      <c r="HGA14" s="148" t="s">
        <v>2</v>
      </c>
      <c r="HGB14" s="127">
        <v>4557.3401527961232</v>
      </c>
      <c r="HGC14" s="126">
        <v>3073.2441852845182</v>
      </c>
      <c r="HGD14" s="127">
        <v>3706.0388789626154</v>
      </c>
      <c r="HGE14" s="148" t="s">
        <v>2</v>
      </c>
      <c r="HGF14" s="127">
        <v>4557.3401527961232</v>
      </c>
      <c r="HGG14" s="126">
        <v>3073.2441852845182</v>
      </c>
      <c r="HGH14" s="127">
        <v>3706.0388789626154</v>
      </c>
      <c r="HGI14" s="148" t="s">
        <v>2</v>
      </c>
      <c r="HGJ14" s="127">
        <v>4557.3401527961232</v>
      </c>
      <c r="HGK14" s="126">
        <v>3073.2441852845182</v>
      </c>
      <c r="HGL14" s="127">
        <v>3706.0388789626154</v>
      </c>
      <c r="HGM14" s="148" t="s">
        <v>2</v>
      </c>
      <c r="HGN14" s="127">
        <v>4557.3401527961232</v>
      </c>
      <c r="HGO14" s="126">
        <v>3073.2441852845182</v>
      </c>
      <c r="HGP14" s="127">
        <v>3706.0388789626154</v>
      </c>
      <c r="HGQ14" s="148" t="s">
        <v>2</v>
      </c>
      <c r="HGR14" s="127">
        <v>4557.3401527961232</v>
      </c>
      <c r="HGS14" s="126">
        <v>3073.2441852845182</v>
      </c>
      <c r="HGT14" s="127">
        <v>3706.0388789626154</v>
      </c>
      <c r="HGU14" s="148" t="s">
        <v>2</v>
      </c>
      <c r="HGV14" s="127">
        <v>4557.3401527961232</v>
      </c>
      <c r="HGW14" s="126">
        <v>3073.2441852845182</v>
      </c>
      <c r="HGX14" s="127">
        <v>3706.0388789626154</v>
      </c>
      <c r="HGY14" s="148" t="s">
        <v>2</v>
      </c>
      <c r="HGZ14" s="127">
        <v>4557.3401527961232</v>
      </c>
      <c r="HHA14" s="126">
        <v>3073.2441852845182</v>
      </c>
      <c r="HHB14" s="127">
        <v>3706.0388789626154</v>
      </c>
      <c r="HHC14" s="148" t="s">
        <v>2</v>
      </c>
      <c r="HHD14" s="127">
        <v>4557.3401527961232</v>
      </c>
      <c r="HHE14" s="126">
        <v>3073.2441852845182</v>
      </c>
      <c r="HHF14" s="127">
        <v>3706.0388789626154</v>
      </c>
      <c r="HHG14" s="148" t="s">
        <v>2</v>
      </c>
      <c r="HHH14" s="127">
        <v>4557.3401527961232</v>
      </c>
      <c r="HHI14" s="126">
        <v>3073.2441852845182</v>
      </c>
      <c r="HHJ14" s="127">
        <v>3706.0388789626154</v>
      </c>
      <c r="HHK14" s="148" t="s">
        <v>2</v>
      </c>
      <c r="HHL14" s="127">
        <v>4557.3401527961232</v>
      </c>
      <c r="HHM14" s="126">
        <v>3073.2441852845182</v>
      </c>
      <c r="HHN14" s="127">
        <v>3706.0388789626154</v>
      </c>
      <c r="HHO14" s="148" t="s">
        <v>2</v>
      </c>
      <c r="HHP14" s="127">
        <v>4557.3401527961232</v>
      </c>
      <c r="HHQ14" s="126">
        <v>3073.2441852845182</v>
      </c>
      <c r="HHR14" s="127">
        <v>3706.0388789626154</v>
      </c>
      <c r="HHS14" s="148" t="s">
        <v>2</v>
      </c>
      <c r="HHT14" s="127">
        <v>4557.3401527961232</v>
      </c>
      <c r="HHU14" s="126">
        <v>3073.2441852845182</v>
      </c>
      <c r="HHV14" s="127">
        <v>3706.0388789626154</v>
      </c>
      <c r="HHW14" s="148" t="s">
        <v>2</v>
      </c>
      <c r="HHX14" s="127">
        <v>4557.3401527961232</v>
      </c>
      <c r="HHY14" s="126">
        <v>3073.2441852845182</v>
      </c>
      <c r="HHZ14" s="127">
        <v>3706.0388789626154</v>
      </c>
      <c r="HIA14" s="148" t="s">
        <v>2</v>
      </c>
      <c r="HIB14" s="127">
        <v>4557.3401527961232</v>
      </c>
      <c r="HIC14" s="126">
        <v>3073.2441852845182</v>
      </c>
      <c r="HID14" s="127">
        <v>3706.0388789626154</v>
      </c>
      <c r="HIE14" s="148" t="s">
        <v>2</v>
      </c>
      <c r="HIF14" s="127">
        <v>4557.3401527961232</v>
      </c>
      <c r="HIG14" s="126">
        <v>3073.2441852845182</v>
      </c>
      <c r="HIH14" s="127">
        <v>3706.0388789626154</v>
      </c>
      <c r="HII14" s="148" t="s">
        <v>2</v>
      </c>
      <c r="HIJ14" s="127">
        <v>4557.3401527961232</v>
      </c>
      <c r="HIK14" s="126">
        <v>3073.2441852845182</v>
      </c>
      <c r="HIL14" s="127">
        <v>3706.0388789626154</v>
      </c>
      <c r="HIM14" s="148" t="s">
        <v>2</v>
      </c>
      <c r="HIN14" s="127">
        <v>4557.3401527961232</v>
      </c>
      <c r="HIO14" s="126">
        <v>3073.2441852845182</v>
      </c>
      <c r="HIP14" s="127">
        <v>3706.0388789626154</v>
      </c>
      <c r="HIQ14" s="148" t="s">
        <v>2</v>
      </c>
      <c r="HIR14" s="127">
        <v>4557.3401527961232</v>
      </c>
      <c r="HIS14" s="126">
        <v>3073.2441852845182</v>
      </c>
      <c r="HIT14" s="127">
        <v>3706.0388789626154</v>
      </c>
      <c r="HIU14" s="148" t="s">
        <v>2</v>
      </c>
      <c r="HIV14" s="127">
        <v>4557.3401527961232</v>
      </c>
      <c r="HIW14" s="126">
        <v>3073.2441852845182</v>
      </c>
      <c r="HIX14" s="127">
        <v>3706.0388789626154</v>
      </c>
      <c r="HIY14" s="148" t="s">
        <v>2</v>
      </c>
      <c r="HIZ14" s="127">
        <v>4557.3401527961232</v>
      </c>
      <c r="HJA14" s="126">
        <v>3073.2441852845182</v>
      </c>
      <c r="HJB14" s="127">
        <v>3706.0388789626154</v>
      </c>
      <c r="HJC14" s="148" t="s">
        <v>2</v>
      </c>
      <c r="HJD14" s="127">
        <v>4557.3401527961232</v>
      </c>
      <c r="HJE14" s="126">
        <v>3073.2441852845182</v>
      </c>
      <c r="HJF14" s="127">
        <v>3706.0388789626154</v>
      </c>
      <c r="HJG14" s="148" t="s">
        <v>2</v>
      </c>
      <c r="HJH14" s="127">
        <v>4557.3401527961232</v>
      </c>
      <c r="HJI14" s="126">
        <v>3073.2441852845182</v>
      </c>
      <c r="HJJ14" s="127">
        <v>3706.0388789626154</v>
      </c>
      <c r="HJK14" s="148" t="s">
        <v>2</v>
      </c>
      <c r="HJL14" s="127">
        <v>4557.3401527961232</v>
      </c>
      <c r="HJM14" s="126">
        <v>3073.2441852845182</v>
      </c>
      <c r="HJN14" s="127">
        <v>3706.0388789626154</v>
      </c>
      <c r="HJO14" s="148" t="s">
        <v>2</v>
      </c>
      <c r="HJP14" s="127">
        <v>4557.3401527961232</v>
      </c>
      <c r="HJQ14" s="126">
        <v>3073.2441852845182</v>
      </c>
      <c r="HJR14" s="127">
        <v>3706.0388789626154</v>
      </c>
      <c r="HJS14" s="148" t="s">
        <v>2</v>
      </c>
      <c r="HJT14" s="127">
        <v>4557.3401527961232</v>
      </c>
      <c r="HJU14" s="126">
        <v>3073.2441852845182</v>
      </c>
      <c r="HJV14" s="127">
        <v>3706.0388789626154</v>
      </c>
      <c r="HJW14" s="148" t="s">
        <v>2</v>
      </c>
      <c r="HJX14" s="127">
        <v>4557.3401527961232</v>
      </c>
      <c r="HJY14" s="126">
        <v>3073.2441852845182</v>
      </c>
      <c r="HJZ14" s="127">
        <v>3706.0388789626154</v>
      </c>
      <c r="HKA14" s="148" t="s">
        <v>2</v>
      </c>
      <c r="HKB14" s="127">
        <v>4557.3401527961232</v>
      </c>
      <c r="HKC14" s="126">
        <v>3073.2441852845182</v>
      </c>
      <c r="HKD14" s="127">
        <v>3706.0388789626154</v>
      </c>
      <c r="HKE14" s="148" t="s">
        <v>2</v>
      </c>
      <c r="HKF14" s="127">
        <v>4557.3401527961232</v>
      </c>
      <c r="HKG14" s="126">
        <v>3073.2441852845182</v>
      </c>
      <c r="HKH14" s="127">
        <v>3706.0388789626154</v>
      </c>
      <c r="HKI14" s="148" t="s">
        <v>2</v>
      </c>
      <c r="HKJ14" s="127">
        <v>4557.3401527961232</v>
      </c>
      <c r="HKK14" s="126">
        <v>3073.2441852845182</v>
      </c>
      <c r="HKL14" s="127">
        <v>3706.0388789626154</v>
      </c>
      <c r="HKM14" s="148" t="s">
        <v>2</v>
      </c>
      <c r="HKN14" s="127">
        <v>4557.3401527961232</v>
      </c>
      <c r="HKO14" s="126">
        <v>3073.2441852845182</v>
      </c>
      <c r="HKP14" s="127">
        <v>3706.0388789626154</v>
      </c>
      <c r="HKQ14" s="148" t="s">
        <v>2</v>
      </c>
      <c r="HKR14" s="127">
        <v>4557.3401527961232</v>
      </c>
      <c r="HKS14" s="126">
        <v>3073.2441852845182</v>
      </c>
      <c r="HKT14" s="127">
        <v>3706.0388789626154</v>
      </c>
      <c r="HKU14" s="148" t="s">
        <v>2</v>
      </c>
      <c r="HKV14" s="127">
        <v>4557.3401527961232</v>
      </c>
      <c r="HKW14" s="126">
        <v>3073.2441852845182</v>
      </c>
      <c r="HKX14" s="127">
        <v>3706.0388789626154</v>
      </c>
      <c r="HKY14" s="148" t="s">
        <v>2</v>
      </c>
      <c r="HKZ14" s="127">
        <v>4557.3401527961232</v>
      </c>
      <c r="HLA14" s="126">
        <v>3073.2441852845182</v>
      </c>
      <c r="HLB14" s="127">
        <v>3706.0388789626154</v>
      </c>
      <c r="HLC14" s="148" t="s">
        <v>2</v>
      </c>
      <c r="HLD14" s="127">
        <v>4557.3401527961232</v>
      </c>
      <c r="HLE14" s="126">
        <v>3073.2441852845182</v>
      </c>
      <c r="HLF14" s="127">
        <v>3706.0388789626154</v>
      </c>
      <c r="HLG14" s="148" t="s">
        <v>2</v>
      </c>
      <c r="HLH14" s="127">
        <v>4557.3401527961232</v>
      </c>
      <c r="HLI14" s="126">
        <v>3073.2441852845182</v>
      </c>
      <c r="HLJ14" s="127">
        <v>3706.0388789626154</v>
      </c>
      <c r="HLK14" s="148" t="s">
        <v>2</v>
      </c>
      <c r="HLL14" s="127">
        <v>4557.3401527961232</v>
      </c>
      <c r="HLM14" s="126">
        <v>3073.2441852845182</v>
      </c>
      <c r="HLN14" s="127">
        <v>3706.0388789626154</v>
      </c>
      <c r="HLO14" s="148" t="s">
        <v>2</v>
      </c>
      <c r="HLP14" s="127">
        <v>4557.3401527961232</v>
      </c>
      <c r="HLQ14" s="126">
        <v>3073.2441852845182</v>
      </c>
      <c r="HLR14" s="127">
        <v>3706.0388789626154</v>
      </c>
      <c r="HLS14" s="148" t="s">
        <v>2</v>
      </c>
      <c r="HLT14" s="127">
        <v>4557.3401527961232</v>
      </c>
      <c r="HLU14" s="126">
        <v>3073.2441852845182</v>
      </c>
      <c r="HLV14" s="127">
        <v>3706.0388789626154</v>
      </c>
      <c r="HLW14" s="148" t="s">
        <v>2</v>
      </c>
      <c r="HLX14" s="127">
        <v>4557.3401527961232</v>
      </c>
      <c r="HLY14" s="126">
        <v>3073.2441852845182</v>
      </c>
      <c r="HLZ14" s="127">
        <v>3706.0388789626154</v>
      </c>
      <c r="HMA14" s="148" t="s">
        <v>2</v>
      </c>
      <c r="HMB14" s="127">
        <v>4557.3401527961232</v>
      </c>
      <c r="HMC14" s="126">
        <v>3073.2441852845182</v>
      </c>
      <c r="HMD14" s="127">
        <v>3706.0388789626154</v>
      </c>
      <c r="HME14" s="148" t="s">
        <v>2</v>
      </c>
      <c r="HMF14" s="127">
        <v>4557.3401527961232</v>
      </c>
      <c r="HMG14" s="126">
        <v>3073.2441852845182</v>
      </c>
      <c r="HMH14" s="127">
        <v>3706.0388789626154</v>
      </c>
      <c r="HMI14" s="148" t="s">
        <v>2</v>
      </c>
      <c r="HMJ14" s="127">
        <v>4557.3401527961232</v>
      </c>
      <c r="HMK14" s="126">
        <v>3073.2441852845182</v>
      </c>
      <c r="HML14" s="127">
        <v>3706.0388789626154</v>
      </c>
      <c r="HMM14" s="148" t="s">
        <v>2</v>
      </c>
      <c r="HMN14" s="127">
        <v>4557.3401527961232</v>
      </c>
      <c r="HMO14" s="126">
        <v>3073.2441852845182</v>
      </c>
      <c r="HMP14" s="127">
        <v>3706.0388789626154</v>
      </c>
      <c r="HMQ14" s="148" t="s">
        <v>2</v>
      </c>
      <c r="HMR14" s="127">
        <v>4557.3401527961232</v>
      </c>
      <c r="HMS14" s="126">
        <v>3073.2441852845182</v>
      </c>
      <c r="HMT14" s="127">
        <v>3706.0388789626154</v>
      </c>
      <c r="HMU14" s="148" t="s">
        <v>2</v>
      </c>
      <c r="HMV14" s="127">
        <v>4557.3401527961232</v>
      </c>
      <c r="HMW14" s="126">
        <v>3073.2441852845182</v>
      </c>
      <c r="HMX14" s="127">
        <v>3706.0388789626154</v>
      </c>
      <c r="HMY14" s="148" t="s">
        <v>2</v>
      </c>
      <c r="HMZ14" s="127">
        <v>4557.3401527961232</v>
      </c>
      <c r="HNA14" s="126">
        <v>3073.2441852845182</v>
      </c>
      <c r="HNB14" s="127">
        <v>3706.0388789626154</v>
      </c>
      <c r="HNC14" s="148" t="s">
        <v>2</v>
      </c>
      <c r="HND14" s="127">
        <v>4557.3401527961232</v>
      </c>
      <c r="HNE14" s="126">
        <v>3073.2441852845182</v>
      </c>
      <c r="HNF14" s="127">
        <v>3706.0388789626154</v>
      </c>
      <c r="HNG14" s="148" t="s">
        <v>2</v>
      </c>
      <c r="HNH14" s="127">
        <v>4557.3401527961232</v>
      </c>
      <c r="HNI14" s="126">
        <v>3073.2441852845182</v>
      </c>
      <c r="HNJ14" s="127">
        <v>3706.0388789626154</v>
      </c>
      <c r="HNK14" s="148" t="s">
        <v>2</v>
      </c>
      <c r="HNL14" s="127">
        <v>4557.3401527961232</v>
      </c>
      <c r="HNM14" s="126">
        <v>3073.2441852845182</v>
      </c>
      <c r="HNN14" s="127">
        <v>3706.0388789626154</v>
      </c>
      <c r="HNO14" s="148" t="s">
        <v>2</v>
      </c>
      <c r="HNP14" s="127">
        <v>4557.3401527961232</v>
      </c>
      <c r="HNQ14" s="126">
        <v>3073.2441852845182</v>
      </c>
      <c r="HNR14" s="127">
        <v>3706.0388789626154</v>
      </c>
      <c r="HNS14" s="148" t="s">
        <v>2</v>
      </c>
      <c r="HNT14" s="127">
        <v>4557.3401527961232</v>
      </c>
      <c r="HNU14" s="126">
        <v>3073.2441852845182</v>
      </c>
      <c r="HNV14" s="127">
        <v>3706.0388789626154</v>
      </c>
      <c r="HNW14" s="148" t="s">
        <v>2</v>
      </c>
      <c r="HNX14" s="127">
        <v>4557.3401527961232</v>
      </c>
      <c r="HNY14" s="126">
        <v>3073.2441852845182</v>
      </c>
      <c r="HNZ14" s="127">
        <v>3706.0388789626154</v>
      </c>
      <c r="HOA14" s="148" t="s">
        <v>2</v>
      </c>
      <c r="HOB14" s="127">
        <v>4557.3401527961232</v>
      </c>
      <c r="HOC14" s="126">
        <v>3073.2441852845182</v>
      </c>
      <c r="HOD14" s="127">
        <v>3706.0388789626154</v>
      </c>
      <c r="HOE14" s="148" t="s">
        <v>2</v>
      </c>
      <c r="HOF14" s="127">
        <v>4557.3401527961232</v>
      </c>
      <c r="HOG14" s="126">
        <v>3073.2441852845182</v>
      </c>
      <c r="HOH14" s="127">
        <v>3706.0388789626154</v>
      </c>
      <c r="HOI14" s="148" t="s">
        <v>2</v>
      </c>
      <c r="HOJ14" s="127">
        <v>4557.3401527961232</v>
      </c>
      <c r="HOK14" s="126">
        <v>3073.2441852845182</v>
      </c>
      <c r="HOL14" s="127">
        <v>3706.0388789626154</v>
      </c>
      <c r="HOM14" s="148" t="s">
        <v>2</v>
      </c>
      <c r="HON14" s="127">
        <v>4557.3401527961232</v>
      </c>
      <c r="HOO14" s="126">
        <v>3073.2441852845182</v>
      </c>
      <c r="HOP14" s="127">
        <v>3706.0388789626154</v>
      </c>
      <c r="HOQ14" s="148" t="s">
        <v>2</v>
      </c>
      <c r="HOR14" s="127">
        <v>4557.3401527961232</v>
      </c>
      <c r="HOS14" s="126">
        <v>3073.2441852845182</v>
      </c>
      <c r="HOT14" s="127">
        <v>3706.0388789626154</v>
      </c>
      <c r="HOU14" s="148" t="s">
        <v>2</v>
      </c>
      <c r="HOV14" s="127">
        <v>4557.3401527961232</v>
      </c>
      <c r="HOW14" s="126">
        <v>3073.2441852845182</v>
      </c>
      <c r="HOX14" s="127">
        <v>3706.0388789626154</v>
      </c>
      <c r="HOY14" s="148" t="s">
        <v>2</v>
      </c>
      <c r="HOZ14" s="127">
        <v>4557.3401527961232</v>
      </c>
      <c r="HPA14" s="126">
        <v>3073.2441852845182</v>
      </c>
      <c r="HPB14" s="127">
        <v>3706.0388789626154</v>
      </c>
      <c r="HPC14" s="148" t="s">
        <v>2</v>
      </c>
      <c r="HPD14" s="127">
        <v>4557.3401527961232</v>
      </c>
      <c r="HPE14" s="126">
        <v>3073.2441852845182</v>
      </c>
      <c r="HPF14" s="127">
        <v>3706.0388789626154</v>
      </c>
      <c r="HPG14" s="148" t="s">
        <v>2</v>
      </c>
      <c r="HPH14" s="127">
        <v>4557.3401527961232</v>
      </c>
      <c r="HPI14" s="126">
        <v>3073.2441852845182</v>
      </c>
      <c r="HPJ14" s="127">
        <v>3706.0388789626154</v>
      </c>
      <c r="HPK14" s="148" t="s">
        <v>2</v>
      </c>
      <c r="HPL14" s="127">
        <v>4557.3401527961232</v>
      </c>
      <c r="HPM14" s="126">
        <v>3073.2441852845182</v>
      </c>
      <c r="HPN14" s="127">
        <v>3706.0388789626154</v>
      </c>
      <c r="HPO14" s="148" t="s">
        <v>2</v>
      </c>
      <c r="HPP14" s="127">
        <v>4557.3401527961232</v>
      </c>
      <c r="HPQ14" s="126">
        <v>3073.2441852845182</v>
      </c>
      <c r="HPR14" s="127">
        <v>3706.0388789626154</v>
      </c>
      <c r="HPS14" s="148" t="s">
        <v>2</v>
      </c>
      <c r="HPT14" s="127">
        <v>4557.3401527961232</v>
      </c>
      <c r="HPU14" s="126">
        <v>3073.2441852845182</v>
      </c>
      <c r="HPV14" s="127">
        <v>3706.0388789626154</v>
      </c>
      <c r="HPW14" s="148" t="s">
        <v>2</v>
      </c>
      <c r="HPX14" s="127">
        <v>4557.3401527961232</v>
      </c>
      <c r="HPY14" s="126">
        <v>3073.2441852845182</v>
      </c>
      <c r="HPZ14" s="127">
        <v>3706.0388789626154</v>
      </c>
      <c r="HQA14" s="148" t="s">
        <v>2</v>
      </c>
      <c r="HQB14" s="127">
        <v>4557.3401527961232</v>
      </c>
      <c r="HQC14" s="126">
        <v>3073.2441852845182</v>
      </c>
      <c r="HQD14" s="127">
        <v>3706.0388789626154</v>
      </c>
      <c r="HQE14" s="148" t="s">
        <v>2</v>
      </c>
      <c r="HQF14" s="127">
        <v>4557.3401527961232</v>
      </c>
      <c r="HQG14" s="126">
        <v>3073.2441852845182</v>
      </c>
      <c r="HQH14" s="127">
        <v>3706.0388789626154</v>
      </c>
      <c r="HQI14" s="148" t="s">
        <v>2</v>
      </c>
      <c r="HQJ14" s="127">
        <v>4557.3401527961232</v>
      </c>
      <c r="HQK14" s="126">
        <v>3073.2441852845182</v>
      </c>
      <c r="HQL14" s="127">
        <v>3706.0388789626154</v>
      </c>
      <c r="HQM14" s="148" t="s">
        <v>2</v>
      </c>
      <c r="HQN14" s="127">
        <v>4557.3401527961232</v>
      </c>
      <c r="HQO14" s="126">
        <v>3073.2441852845182</v>
      </c>
      <c r="HQP14" s="127">
        <v>3706.0388789626154</v>
      </c>
      <c r="HQQ14" s="148" t="s">
        <v>2</v>
      </c>
      <c r="HQR14" s="127">
        <v>4557.3401527961232</v>
      </c>
      <c r="HQS14" s="126">
        <v>3073.2441852845182</v>
      </c>
      <c r="HQT14" s="127">
        <v>3706.0388789626154</v>
      </c>
      <c r="HQU14" s="148" t="s">
        <v>2</v>
      </c>
      <c r="HQV14" s="127">
        <v>4557.3401527961232</v>
      </c>
      <c r="HQW14" s="126">
        <v>3073.2441852845182</v>
      </c>
      <c r="HQX14" s="127">
        <v>3706.0388789626154</v>
      </c>
      <c r="HQY14" s="148" t="s">
        <v>2</v>
      </c>
      <c r="HQZ14" s="127">
        <v>4557.3401527961232</v>
      </c>
      <c r="HRA14" s="126">
        <v>3073.2441852845182</v>
      </c>
      <c r="HRB14" s="127">
        <v>3706.0388789626154</v>
      </c>
      <c r="HRC14" s="148" t="s">
        <v>2</v>
      </c>
      <c r="HRD14" s="127">
        <v>4557.3401527961232</v>
      </c>
      <c r="HRE14" s="126">
        <v>3073.2441852845182</v>
      </c>
      <c r="HRF14" s="127">
        <v>3706.0388789626154</v>
      </c>
      <c r="HRG14" s="148" t="s">
        <v>2</v>
      </c>
      <c r="HRH14" s="127">
        <v>4557.3401527961232</v>
      </c>
      <c r="HRI14" s="126">
        <v>3073.2441852845182</v>
      </c>
      <c r="HRJ14" s="127">
        <v>3706.0388789626154</v>
      </c>
      <c r="HRK14" s="148" t="s">
        <v>2</v>
      </c>
      <c r="HRL14" s="127">
        <v>4557.3401527961232</v>
      </c>
      <c r="HRM14" s="126">
        <v>3073.2441852845182</v>
      </c>
      <c r="HRN14" s="127">
        <v>3706.0388789626154</v>
      </c>
      <c r="HRO14" s="148" t="s">
        <v>2</v>
      </c>
      <c r="HRP14" s="127">
        <v>4557.3401527961232</v>
      </c>
      <c r="HRQ14" s="126">
        <v>3073.2441852845182</v>
      </c>
      <c r="HRR14" s="127">
        <v>3706.0388789626154</v>
      </c>
      <c r="HRS14" s="148" t="s">
        <v>2</v>
      </c>
      <c r="HRT14" s="127">
        <v>4557.3401527961232</v>
      </c>
      <c r="HRU14" s="126">
        <v>3073.2441852845182</v>
      </c>
      <c r="HRV14" s="127">
        <v>3706.0388789626154</v>
      </c>
      <c r="HRW14" s="148" t="s">
        <v>2</v>
      </c>
      <c r="HRX14" s="127">
        <v>4557.3401527961232</v>
      </c>
      <c r="HRY14" s="126">
        <v>3073.2441852845182</v>
      </c>
      <c r="HRZ14" s="127">
        <v>3706.0388789626154</v>
      </c>
      <c r="HSA14" s="148" t="s">
        <v>2</v>
      </c>
      <c r="HSB14" s="127">
        <v>4557.3401527961232</v>
      </c>
      <c r="HSC14" s="126">
        <v>3073.2441852845182</v>
      </c>
      <c r="HSD14" s="127">
        <v>3706.0388789626154</v>
      </c>
      <c r="HSE14" s="148" t="s">
        <v>2</v>
      </c>
      <c r="HSF14" s="127">
        <v>4557.3401527961232</v>
      </c>
      <c r="HSG14" s="126">
        <v>3073.2441852845182</v>
      </c>
      <c r="HSH14" s="127">
        <v>3706.0388789626154</v>
      </c>
      <c r="HSI14" s="148" t="s">
        <v>2</v>
      </c>
      <c r="HSJ14" s="127">
        <v>4557.3401527961232</v>
      </c>
      <c r="HSK14" s="126">
        <v>3073.2441852845182</v>
      </c>
      <c r="HSL14" s="127">
        <v>3706.0388789626154</v>
      </c>
      <c r="HSM14" s="148" t="s">
        <v>2</v>
      </c>
      <c r="HSN14" s="127">
        <v>4557.3401527961232</v>
      </c>
      <c r="HSO14" s="126">
        <v>3073.2441852845182</v>
      </c>
      <c r="HSP14" s="127">
        <v>3706.0388789626154</v>
      </c>
      <c r="HSQ14" s="148" t="s">
        <v>2</v>
      </c>
      <c r="HSR14" s="127">
        <v>4557.3401527961232</v>
      </c>
      <c r="HSS14" s="126">
        <v>3073.2441852845182</v>
      </c>
      <c r="HST14" s="127">
        <v>3706.0388789626154</v>
      </c>
      <c r="HSU14" s="148" t="s">
        <v>2</v>
      </c>
      <c r="HSV14" s="127">
        <v>4557.3401527961232</v>
      </c>
      <c r="HSW14" s="126">
        <v>3073.2441852845182</v>
      </c>
      <c r="HSX14" s="127">
        <v>3706.0388789626154</v>
      </c>
      <c r="HSY14" s="148" t="s">
        <v>2</v>
      </c>
      <c r="HSZ14" s="127">
        <v>4557.3401527961232</v>
      </c>
      <c r="HTA14" s="126">
        <v>3073.2441852845182</v>
      </c>
      <c r="HTB14" s="127">
        <v>3706.0388789626154</v>
      </c>
      <c r="HTC14" s="148" t="s">
        <v>2</v>
      </c>
      <c r="HTD14" s="127">
        <v>4557.3401527961232</v>
      </c>
      <c r="HTE14" s="126">
        <v>3073.2441852845182</v>
      </c>
      <c r="HTF14" s="127">
        <v>3706.0388789626154</v>
      </c>
      <c r="HTG14" s="148" t="s">
        <v>2</v>
      </c>
      <c r="HTH14" s="127">
        <v>4557.3401527961232</v>
      </c>
      <c r="HTI14" s="126">
        <v>3073.2441852845182</v>
      </c>
      <c r="HTJ14" s="127">
        <v>3706.0388789626154</v>
      </c>
      <c r="HTK14" s="148" t="s">
        <v>2</v>
      </c>
      <c r="HTL14" s="127">
        <v>4557.3401527961232</v>
      </c>
      <c r="HTM14" s="126">
        <v>3073.2441852845182</v>
      </c>
      <c r="HTN14" s="127">
        <v>3706.0388789626154</v>
      </c>
      <c r="HTO14" s="148" t="s">
        <v>2</v>
      </c>
      <c r="HTP14" s="127">
        <v>4557.3401527961232</v>
      </c>
      <c r="HTQ14" s="126">
        <v>3073.2441852845182</v>
      </c>
      <c r="HTR14" s="127">
        <v>3706.0388789626154</v>
      </c>
      <c r="HTS14" s="148" t="s">
        <v>2</v>
      </c>
      <c r="HTT14" s="127">
        <v>4557.3401527961232</v>
      </c>
      <c r="HTU14" s="126">
        <v>3073.2441852845182</v>
      </c>
      <c r="HTV14" s="127">
        <v>3706.0388789626154</v>
      </c>
      <c r="HTW14" s="148" t="s">
        <v>2</v>
      </c>
      <c r="HTX14" s="127">
        <v>4557.3401527961232</v>
      </c>
      <c r="HTY14" s="126">
        <v>3073.2441852845182</v>
      </c>
      <c r="HTZ14" s="127">
        <v>3706.0388789626154</v>
      </c>
      <c r="HUA14" s="148" t="s">
        <v>2</v>
      </c>
      <c r="HUB14" s="127">
        <v>4557.3401527961232</v>
      </c>
      <c r="HUC14" s="126">
        <v>3073.2441852845182</v>
      </c>
      <c r="HUD14" s="127">
        <v>3706.0388789626154</v>
      </c>
      <c r="HUE14" s="148" t="s">
        <v>2</v>
      </c>
      <c r="HUF14" s="127">
        <v>4557.3401527961232</v>
      </c>
      <c r="HUG14" s="126">
        <v>3073.2441852845182</v>
      </c>
      <c r="HUH14" s="127">
        <v>3706.0388789626154</v>
      </c>
      <c r="HUI14" s="148" t="s">
        <v>2</v>
      </c>
      <c r="HUJ14" s="127">
        <v>4557.3401527961232</v>
      </c>
      <c r="HUK14" s="126">
        <v>3073.2441852845182</v>
      </c>
      <c r="HUL14" s="127">
        <v>3706.0388789626154</v>
      </c>
      <c r="HUM14" s="148" t="s">
        <v>2</v>
      </c>
      <c r="HUN14" s="127">
        <v>4557.3401527961232</v>
      </c>
      <c r="HUO14" s="126">
        <v>3073.2441852845182</v>
      </c>
      <c r="HUP14" s="127">
        <v>3706.0388789626154</v>
      </c>
      <c r="HUQ14" s="148" t="s">
        <v>2</v>
      </c>
      <c r="HUR14" s="127">
        <v>4557.3401527961232</v>
      </c>
      <c r="HUS14" s="126">
        <v>3073.2441852845182</v>
      </c>
      <c r="HUT14" s="127">
        <v>3706.0388789626154</v>
      </c>
      <c r="HUU14" s="148" t="s">
        <v>2</v>
      </c>
      <c r="HUV14" s="127">
        <v>4557.3401527961232</v>
      </c>
      <c r="HUW14" s="126">
        <v>3073.2441852845182</v>
      </c>
      <c r="HUX14" s="127">
        <v>3706.0388789626154</v>
      </c>
      <c r="HUY14" s="148" t="s">
        <v>2</v>
      </c>
      <c r="HUZ14" s="127">
        <v>4557.3401527961232</v>
      </c>
      <c r="HVA14" s="126">
        <v>3073.2441852845182</v>
      </c>
      <c r="HVB14" s="127">
        <v>3706.0388789626154</v>
      </c>
      <c r="HVC14" s="148" t="s">
        <v>2</v>
      </c>
      <c r="HVD14" s="127">
        <v>4557.3401527961232</v>
      </c>
      <c r="HVE14" s="126">
        <v>3073.2441852845182</v>
      </c>
      <c r="HVF14" s="127">
        <v>3706.0388789626154</v>
      </c>
      <c r="HVG14" s="148" t="s">
        <v>2</v>
      </c>
      <c r="HVH14" s="127">
        <v>4557.3401527961232</v>
      </c>
      <c r="HVI14" s="126">
        <v>3073.2441852845182</v>
      </c>
      <c r="HVJ14" s="127">
        <v>3706.0388789626154</v>
      </c>
      <c r="HVK14" s="148" t="s">
        <v>2</v>
      </c>
      <c r="HVL14" s="127">
        <v>4557.3401527961232</v>
      </c>
      <c r="HVM14" s="126">
        <v>3073.2441852845182</v>
      </c>
      <c r="HVN14" s="127">
        <v>3706.0388789626154</v>
      </c>
      <c r="HVO14" s="148" t="s">
        <v>2</v>
      </c>
      <c r="HVP14" s="127">
        <v>4557.3401527961232</v>
      </c>
      <c r="HVQ14" s="126">
        <v>3073.2441852845182</v>
      </c>
      <c r="HVR14" s="127">
        <v>3706.0388789626154</v>
      </c>
      <c r="HVS14" s="148" t="s">
        <v>2</v>
      </c>
      <c r="HVT14" s="127">
        <v>4557.3401527961232</v>
      </c>
      <c r="HVU14" s="126">
        <v>3073.2441852845182</v>
      </c>
      <c r="HVV14" s="127">
        <v>3706.0388789626154</v>
      </c>
      <c r="HVW14" s="148" t="s">
        <v>2</v>
      </c>
      <c r="HVX14" s="127">
        <v>4557.3401527961232</v>
      </c>
      <c r="HVY14" s="126">
        <v>3073.2441852845182</v>
      </c>
      <c r="HVZ14" s="127">
        <v>3706.0388789626154</v>
      </c>
      <c r="HWA14" s="148" t="s">
        <v>2</v>
      </c>
      <c r="HWB14" s="127">
        <v>4557.3401527961232</v>
      </c>
      <c r="HWC14" s="126">
        <v>3073.2441852845182</v>
      </c>
      <c r="HWD14" s="127">
        <v>3706.0388789626154</v>
      </c>
      <c r="HWE14" s="148" t="s">
        <v>2</v>
      </c>
      <c r="HWF14" s="127">
        <v>4557.3401527961232</v>
      </c>
      <c r="HWG14" s="126">
        <v>3073.2441852845182</v>
      </c>
      <c r="HWH14" s="127">
        <v>3706.0388789626154</v>
      </c>
      <c r="HWI14" s="148" t="s">
        <v>2</v>
      </c>
      <c r="HWJ14" s="127">
        <v>4557.3401527961232</v>
      </c>
      <c r="HWK14" s="126">
        <v>3073.2441852845182</v>
      </c>
      <c r="HWL14" s="127">
        <v>3706.0388789626154</v>
      </c>
      <c r="HWM14" s="148" t="s">
        <v>2</v>
      </c>
      <c r="HWN14" s="127">
        <v>4557.3401527961232</v>
      </c>
      <c r="HWO14" s="126">
        <v>3073.2441852845182</v>
      </c>
      <c r="HWP14" s="127">
        <v>3706.0388789626154</v>
      </c>
      <c r="HWQ14" s="148" t="s">
        <v>2</v>
      </c>
      <c r="HWR14" s="127">
        <v>4557.3401527961232</v>
      </c>
      <c r="HWS14" s="126">
        <v>3073.2441852845182</v>
      </c>
      <c r="HWT14" s="127">
        <v>3706.0388789626154</v>
      </c>
      <c r="HWU14" s="148" t="s">
        <v>2</v>
      </c>
      <c r="HWV14" s="127">
        <v>4557.3401527961232</v>
      </c>
      <c r="HWW14" s="126">
        <v>3073.2441852845182</v>
      </c>
      <c r="HWX14" s="127">
        <v>3706.0388789626154</v>
      </c>
      <c r="HWY14" s="148" t="s">
        <v>2</v>
      </c>
      <c r="HWZ14" s="127">
        <v>4557.3401527961232</v>
      </c>
      <c r="HXA14" s="126">
        <v>3073.2441852845182</v>
      </c>
      <c r="HXB14" s="127">
        <v>3706.0388789626154</v>
      </c>
      <c r="HXC14" s="148" t="s">
        <v>2</v>
      </c>
      <c r="HXD14" s="127">
        <v>4557.3401527961232</v>
      </c>
      <c r="HXE14" s="126">
        <v>3073.2441852845182</v>
      </c>
      <c r="HXF14" s="127">
        <v>3706.0388789626154</v>
      </c>
      <c r="HXG14" s="148" t="s">
        <v>2</v>
      </c>
      <c r="HXH14" s="127">
        <v>4557.3401527961232</v>
      </c>
      <c r="HXI14" s="126">
        <v>3073.2441852845182</v>
      </c>
      <c r="HXJ14" s="127">
        <v>3706.0388789626154</v>
      </c>
      <c r="HXK14" s="148" t="s">
        <v>2</v>
      </c>
      <c r="HXL14" s="127">
        <v>4557.3401527961232</v>
      </c>
      <c r="HXM14" s="126">
        <v>3073.2441852845182</v>
      </c>
      <c r="HXN14" s="127">
        <v>3706.0388789626154</v>
      </c>
      <c r="HXO14" s="148" t="s">
        <v>2</v>
      </c>
      <c r="HXP14" s="127">
        <v>4557.3401527961232</v>
      </c>
      <c r="HXQ14" s="126">
        <v>3073.2441852845182</v>
      </c>
      <c r="HXR14" s="127">
        <v>3706.0388789626154</v>
      </c>
      <c r="HXS14" s="148" t="s">
        <v>2</v>
      </c>
      <c r="HXT14" s="127">
        <v>4557.3401527961232</v>
      </c>
      <c r="HXU14" s="126">
        <v>3073.2441852845182</v>
      </c>
      <c r="HXV14" s="127">
        <v>3706.0388789626154</v>
      </c>
      <c r="HXW14" s="148" t="s">
        <v>2</v>
      </c>
      <c r="HXX14" s="127">
        <v>4557.3401527961232</v>
      </c>
      <c r="HXY14" s="126">
        <v>3073.2441852845182</v>
      </c>
      <c r="HXZ14" s="127">
        <v>3706.0388789626154</v>
      </c>
      <c r="HYA14" s="148" t="s">
        <v>2</v>
      </c>
      <c r="HYB14" s="127">
        <v>4557.3401527961232</v>
      </c>
      <c r="HYC14" s="126">
        <v>3073.2441852845182</v>
      </c>
      <c r="HYD14" s="127">
        <v>3706.0388789626154</v>
      </c>
      <c r="HYE14" s="148" t="s">
        <v>2</v>
      </c>
      <c r="HYF14" s="127">
        <v>4557.3401527961232</v>
      </c>
      <c r="HYG14" s="126">
        <v>3073.2441852845182</v>
      </c>
      <c r="HYH14" s="127">
        <v>3706.0388789626154</v>
      </c>
      <c r="HYI14" s="148" t="s">
        <v>2</v>
      </c>
      <c r="HYJ14" s="127">
        <v>4557.3401527961232</v>
      </c>
      <c r="HYK14" s="126">
        <v>3073.2441852845182</v>
      </c>
      <c r="HYL14" s="127">
        <v>3706.0388789626154</v>
      </c>
      <c r="HYM14" s="148" t="s">
        <v>2</v>
      </c>
      <c r="HYN14" s="127">
        <v>4557.3401527961232</v>
      </c>
      <c r="HYO14" s="126">
        <v>3073.2441852845182</v>
      </c>
      <c r="HYP14" s="127">
        <v>3706.0388789626154</v>
      </c>
      <c r="HYQ14" s="148" t="s">
        <v>2</v>
      </c>
      <c r="HYR14" s="127">
        <v>4557.3401527961232</v>
      </c>
      <c r="HYS14" s="126">
        <v>3073.2441852845182</v>
      </c>
      <c r="HYT14" s="127">
        <v>3706.0388789626154</v>
      </c>
      <c r="HYU14" s="148" t="s">
        <v>2</v>
      </c>
      <c r="HYV14" s="127">
        <v>4557.3401527961232</v>
      </c>
      <c r="HYW14" s="126">
        <v>3073.2441852845182</v>
      </c>
      <c r="HYX14" s="127">
        <v>3706.0388789626154</v>
      </c>
      <c r="HYY14" s="148" t="s">
        <v>2</v>
      </c>
      <c r="HYZ14" s="127">
        <v>4557.3401527961232</v>
      </c>
      <c r="HZA14" s="126">
        <v>3073.2441852845182</v>
      </c>
      <c r="HZB14" s="127">
        <v>3706.0388789626154</v>
      </c>
      <c r="HZC14" s="148" t="s">
        <v>2</v>
      </c>
      <c r="HZD14" s="127">
        <v>4557.3401527961232</v>
      </c>
      <c r="HZE14" s="126">
        <v>3073.2441852845182</v>
      </c>
      <c r="HZF14" s="127">
        <v>3706.0388789626154</v>
      </c>
      <c r="HZG14" s="148" t="s">
        <v>2</v>
      </c>
      <c r="HZH14" s="127">
        <v>4557.3401527961232</v>
      </c>
      <c r="HZI14" s="126">
        <v>3073.2441852845182</v>
      </c>
      <c r="HZJ14" s="127">
        <v>3706.0388789626154</v>
      </c>
      <c r="HZK14" s="148" t="s">
        <v>2</v>
      </c>
      <c r="HZL14" s="127">
        <v>4557.3401527961232</v>
      </c>
      <c r="HZM14" s="126">
        <v>3073.2441852845182</v>
      </c>
      <c r="HZN14" s="127">
        <v>3706.0388789626154</v>
      </c>
      <c r="HZO14" s="148" t="s">
        <v>2</v>
      </c>
      <c r="HZP14" s="127">
        <v>4557.3401527961232</v>
      </c>
      <c r="HZQ14" s="126">
        <v>3073.2441852845182</v>
      </c>
      <c r="HZR14" s="127">
        <v>3706.0388789626154</v>
      </c>
      <c r="HZS14" s="148" t="s">
        <v>2</v>
      </c>
      <c r="HZT14" s="127">
        <v>4557.3401527961232</v>
      </c>
      <c r="HZU14" s="126">
        <v>3073.2441852845182</v>
      </c>
      <c r="HZV14" s="127">
        <v>3706.0388789626154</v>
      </c>
      <c r="HZW14" s="148" t="s">
        <v>2</v>
      </c>
      <c r="HZX14" s="127">
        <v>4557.3401527961232</v>
      </c>
      <c r="HZY14" s="126">
        <v>3073.2441852845182</v>
      </c>
      <c r="HZZ14" s="127">
        <v>3706.0388789626154</v>
      </c>
      <c r="IAA14" s="148" t="s">
        <v>2</v>
      </c>
      <c r="IAB14" s="127">
        <v>4557.3401527961232</v>
      </c>
      <c r="IAC14" s="126">
        <v>3073.2441852845182</v>
      </c>
      <c r="IAD14" s="127">
        <v>3706.0388789626154</v>
      </c>
      <c r="IAE14" s="148" t="s">
        <v>2</v>
      </c>
      <c r="IAF14" s="127">
        <v>4557.3401527961232</v>
      </c>
      <c r="IAG14" s="126">
        <v>3073.2441852845182</v>
      </c>
      <c r="IAH14" s="127">
        <v>3706.0388789626154</v>
      </c>
      <c r="IAI14" s="148" t="s">
        <v>2</v>
      </c>
      <c r="IAJ14" s="127">
        <v>4557.3401527961232</v>
      </c>
      <c r="IAK14" s="126">
        <v>3073.2441852845182</v>
      </c>
      <c r="IAL14" s="127">
        <v>3706.0388789626154</v>
      </c>
      <c r="IAM14" s="148" t="s">
        <v>2</v>
      </c>
      <c r="IAN14" s="127">
        <v>4557.3401527961232</v>
      </c>
      <c r="IAO14" s="126">
        <v>3073.2441852845182</v>
      </c>
      <c r="IAP14" s="127">
        <v>3706.0388789626154</v>
      </c>
      <c r="IAQ14" s="148" t="s">
        <v>2</v>
      </c>
      <c r="IAR14" s="127">
        <v>4557.3401527961232</v>
      </c>
      <c r="IAS14" s="126">
        <v>3073.2441852845182</v>
      </c>
      <c r="IAT14" s="127">
        <v>3706.0388789626154</v>
      </c>
      <c r="IAU14" s="148" t="s">
        <v>2</v>
      </c>
      <c r="IAV14" s="127">
        <v>4557.3401527961232</v>
      </c>
      <c r="IAW14" s="126">
        <v>3073.2441852845182</v>
      </c>
      <c r="IAX14" s="127">
        <v>3706.0388789626154</v>
      </c>
      <c r="IAY14" s="148" t="s">
        <v>2</v>
      </c>
      <c r="IAZ14" s="127">
        <v>4557.3401527961232</v>
      </c>
      <c r="IBA14" s="126">
        <v>3073.2441852845182</v>
      </c>
      <c r="IBB14" s="127">
        <v>3706.0388789626154</v>
      </c>
      <c r="IBC14" s="148" t="s">
        <v>2</v>
      </c>
      <c r="IBD14" s="127">
        <v>4557.3401527961232</v>
      </c>
      <c r="IBE14" s="126">
        <v>3073.2441852845182</v>
      </c>
      <c r="IBF14" s="127">
        <v>3706.0388789626154</v>
      </c>
      <c r="IBG14" s="148" t="s">
        <v>2</v>
      </c>
      <c r="IBH14" s="127">
        <v>4557.3401527961232</v>
      </c>
      <c r="IBI14" s="126">
        <v>3073.2441852845182</v>
      </c>
      <c r="IBJ14" s="127">
        <v>3706.0388789626154</v>
      </c>
      <c r="IBK14" s="148" t="s">
        <v>2</v>
      </c>
      <c r="IBL14" s="127">
        <v>4557.3401527961232</v>
      </c>
      <c r="IBM14" s="126">
        <v>3073.2441852845182</v>
      </c>
      <c r="IBN14" s="127">
        <v>3706.0388789626154</v>
      </c>
      <c r="IBO14" s="148" t="s">
        <v>2</v>
      </c>
      <c r="IBP14" s="127">
        <v>4557.3401527961232</v>
      </c>
      <c r="IBQ14" s="126">
        <v>3073.2441852845182</v>
      </c>
      <c r="IBR14" s="127">
        <v>3706.0388789626154</v>
      </c>
      <c r="IBS14" s="148" t="s">
        <v>2</v>
      </c>
      <c r="IBT14" s="127">
        <v>4557.3401527961232</v>
      </c>
      <c r="IBU14" s="126">
        <v>3073.2441852845182</v>
      </c>
      <c r="IBV14" s="127">
        <v>3706.0388789626154</v>
      </c>
      <c r="IBW14" s="148" t="s">
        <v>2</v>
      </c>
      <c r="IBX14" s="127">
        <v>4557.3401527961232</v>
      </c>
      <c r="IBY14" s="126">
        <v>3073.2441852845182</v>
      </c>
      <c r="IBZ14" s="127">
        <v>3706.0388789626154</v>
      </c>
      <c r="ICA14" s="148" t="s">
        <v>2</v>
      </c>
      <c r="ICB14" s="127">
        <v>4557.3401527961232</v>
      </c>
      <c r="ICC14" s="126">
        <v>3073.2441852845182</v>
      </c>
      <c r="ICD14" s="127">
        <v>3706.0388789626154</v>
      </c>
      <c r="ICE14" s="148" t="s">
        <v>2</v>
      </c>
      <c r="ICF14" s="127">
        <v>4557.3401527961232</v>
      </c>
      <c r="ICG14" s="126">
        <v>3073.2441852845182</v>
      </c>
      <c r="ICH14" s="127">
        <v>3706.0388789626154</v>
      </c>
      <c r="ICI14" s="148" t="s">
        <v>2</v>
      </c>
      <c r="ICJ14" s="127">
        <v>4557.3401527961232</v>
      </c>
      <c r="ICK14" s="126">
        <v>3073.2441852845182</v>
      </c>
      <c r="ICL14" s="127">
        <v>3706.0388789626154</v>
      </c>
      <c r="ICM14" s="148" t="s">
        <v>2</v>
      </c>
      <c r="ICN14" s="127">
        <v>4557.3401527961232</v>
      </c>
      <c r="ICO14" s="126">
        <v>3073.2441852845182</v>
      </c>
      <c r="ICP14" s="127">
        <v>3706.0388789626154</v>
      </c>
      <c r="ICQ14" s="148" t="s">
        <v>2</v>
      </c>
      <c r="ICR14" s="127">
        <v>4557.3401527961232</v>
      </c>
      <c r="ICS14" s="126">
        <v>3073.2441852845182</v>
      </c>
      <c r="ICT14" s="127">
        <v>3706.0388789626154</v>
      </c>
      <c r="ICU14" s="148" t="s">
        <v>2</v>
      </c>
      <c r="ICV14" s="127">
        <v>4557.3401527961232</v>
      </c>
      <c r="ICW14" s="126">
        <v>3073.2441852845182</v>
      </c>
      <c r="ICX14" s="127">
        <v>3706.0388789626154</v>
      </c>
      <c r="ICY14" s="148" t="s">
        <v>2</v>
      </c>
      <c r="ICZ14" s="127">
        <v>4557.3401527961232</v>
      </c>
      <c r="IDA14" s="126">
        <v>3073.2441852845182</v>
      </c>
      <c r="IDB14" s="127">
        <v>3706.0388789626154</v>
      </c>
      <c r="IDC14" s="148" t="s">
        <v>2</v>
      </c>
      <c r="IDD14" s="127">
        <v>4557.3401527961232</v>
      </c>
      <c r="IDE14" s="126">
        <v>3073.2441852845182</v>
      </c>
      <c r="IDF14" s="127">
        <v>3706.0388789626154</v>
      </c>
      <c r="IDG14" s="148" t="s">
        <v>2</v>
      </c>
      <c r="IDH14" s="127">
        <v>4557.3401527961232</v>
      </c>
      <c r="IDI14" s="126">
        <v>3073.2441852845182</v>
      </c>
      <c r="IDJ14" s="127">
        <v>3706.0388789626154</v>
      </c>
      <c r="IDK14" s="148" t="s">
        <v>2</v>
      </c>
      <c r="IDL14" s="127">
        <v>4557.3401527961232</v>
      </c>
      <c r="IDM14" s="126">
        <v>3073.2441852845182</v>
      </c>
      <c r="IDN14" s="127">
        <v>3706.0388789626154</v>
      </c>
      <c r="IDO14" s="148" t="s">
        <v>2</v>
      </c>
      <c r="IDP14" s="127">
        <v>4557.3401527961232</v>
      </c>
      <c r="IDQ14" s="126">
        <v>3073.2441852845182</v>
      </c>
      <c r="IDR14" s="127">
        <v>3706.0388789626154</v>
      </c>
      <c r="IDS14" s="148" t="s">
        <v>2</v>
      </c>
      <c r="IDT14" s="127">
        <v>4557.3401527961232</v>
      </c>
      <c r="IDU14" s="126">
        <v>3073.2441852845182</v>
      </c>
      <c r="IDV14" s="127">
        <v>3706.0388789626154</v>
      </c>
      <c r="IDW14" s="148" t="s">
        <v>2</v>
      </c>
      <c r="IDX14" s="127">
        <v>4557.3401527961232</v>
      </c>
      <c r="IDY14" s="126">
        <v>3073.2441852845182</v>
      </c>
      <c r="IDZ14" s="127">
        <v>3706.0388789626154</v>
      </c>
      <c r="IEA14" s="148" t="s">
        <v>2</v>
      </c>
      <c r="IEB14" s="127">
        <v>4557.3401527961232</v>
      </c>
      <c r="IEC14" s="126">
        <v>3073.2441852845182</v>
      </c>
      <c r="IED14" s="127">
        <v>3706.0388789626154</v>
      </c>
      <c r="IEE14" s="148" t="s">
        <v>2</v>
      </c>
      <c r="IEF14" s="127">
        <v>4557.3401527961232</v>
      </c>
      <c r="IEG14" s="126">
        <v>3073.2441852845182</v>
      </c>
      <c r="IEH14" s="127">
        <v>3706.0388789626154</v>
      </c>
      <c r="IEI14" s="148" t="s">
        <v>2</v>
      </c>
      <c r="IEJ14" s="127">
        <v>4557.3401527961232</v>
      </c>
      <c r="IEK14" s="126">
        <v>3073.2441852845182</v>
      </c>
      <c r="IEL14" s="127">
        <v>3706.0388789626154</v>
      </c>
      <c r="IEM14" s="148" t="s">
        <v>2</v>
      </c>
      <c r="IEN14" s="127">
        <v>4557.3401527961232</v>
      </c>
      <c r="IEO14" s="126">
        <v>3073.2441852845182</v>
      </c>
      <c r="IEP14" s="127">
        <v>3706.0388789626154</v>
      </c>
      <c r="IEQ14" s="148" t="s">
        <v>2</v>
      </c>
      <c r="IER14" s="127">
        <v>4557.3401527961232</v>
      </c>
      <c r="IES14" s="126">
        <v>3073.2441852845182</v>
      </c>
      <c r="IET14" s="127">
        <v>3706.0388789626154</v>
      </c>
      <c r="IEU14" s="148" t="s">
        <v>2</v>
      </c>
      <c r="IEV14" s="127">
        <v>4557.3401527961232</v>
      </c>
      <c r="IEW14" s="126">
        <v>3073.2441852845182</v>
      </c>
      <c r="IEX14" s="127">
        <v>3706.0388789626154</v>
      </c>
      <c r="IEY14" s="148" t="s">
        <v>2</v>
      </c>
      <c r="IEZ14" s="127">
        <v>4557.3401527961232</v>
      </c>
      <c r="IFA14" s="126">
        <v>3073.2441852845182</v>
      </c>
      <c r="IFB14" s="127">
        <v>3706.0388789626154</v>
      </c>
      <c r="IFC14" s="148" t="s">
        <v>2</v>
      </c>
      <c r="IFD14" s="127">
        <v>4557.3401527961232</v>
      </c>
      <c r="IFE14" s="126">
        <v>3073.2441852845182</v>
      </c>
      <c r="IFF14" s="127">
        <v>3706.0388789626154</v>
      </c>
      <c r="IFG14" s="148" t="s">
        <v>2</v>
      </c>
      <c r="IFH14" s="127">
        <v>4557.3401527961232</v>
      </c>
      <c r="IFI14" s="126">
        <v>3073.2441852845182</v>
      </c>
      <c r="IFJ14" s="127">
        <v>3706.0388789626154</v>
      </c>
      <c r="IFK14" s="148" t="s">
        <v>2</v>
      </c>
      <c r="IFL14" s="127">
        <v>4557.3401527961232</v>
      </c>
      <c r="IFM14" s="126">
        <v>3073.2441852845182</v>
      </c>
      <c r="IFN14" s="127">
        <v>3706.0388789626154</v>
      </c>
      <c r="IFO14" s="148" t="s">
        <v>2</v>
      </c>
      <c r="IFP14" s="127">
        <v>4557.3401527961232</v>
      </c>
      <c r="IFQ14" s="126">
        <v>3073.2441852845182</v>
      </c>
      <c r="IFR14" s="127">
        <v>3706.0388789626154</v>
      </c>
      <c r="IFS14" s="148" t="s">
        <v>2</v>
      </c>
      <c r="IFT14" s="127">
        <v>4557.3401527961232</v>
      </c>
      <c r="IFU14" s="126">
        <v>3073.2441852845182</v>
      </c>
      <c r="IFV14" s="127">
        <v>3706.0388789626154</v>
      </c>
      <c r="IFW14" s="148" t="s">
        <v>2</v>
      </c>
      <c r="IFX14" s="127">
        <v>4557.3401527961232</v>
      </c>
      <c r="IFY14" s="126">
        <v>3073.2441852845182</v>
      </c>
      <c r="IFZ14" s="127">
        <v>3706.0388789626154</v>
      </c>
      <c r="IGA14" s="148" t="s">
        <v>2</v>
      </c>
      <c r="IGB14" s="127">
        <v>4557.3401527961232</v>
      </c>
      <c r="IGC14" s="126">
        <v>3073.2441852845182</v>
      </c>
      <c r="IGD14" s="127">
        <v>3706.0388789626154</v>
      </c>
      <c r="IGE14" s="148" t="s">
        <v>2</v>
      </c>
      <c r="IGF14" s="127">
        <v>4557.3401527961232</v>
      </c>
      <c r="IGG14" s="126">
        <v>3073.2441852845182</v>
      </c>
      <c r="IGH14" s="127">
        <v>3706.0388789626154</v>
      </c>
      <c r="IGI14" s="148" t="s">
        <v>2</v>
      </c>
      <c r="IGJ14" s="127">
        <v>4557.3401527961232</v>
      </c>
      <c r="IGK14" s="126">
        <v>3073.2441852845182</v>
      </c>
      <c r="IGL14" s="127">
        <v>3706.0388789626154</v>
      </c>
      <c r="IGM14" s="148" t="s">
        <v>2</v>
      </c>
      <c r="IGN14" s="127">
        <v>4557.3401527961232</v>
      </c>
      <c r="IGO14" s="126">
        <v>3073.2441852845182</v>
      </c>
      <c r="IGP14" s="127">
        <v>3706.0388789626154</v>
      </c>
      <c r="IGQ14" s="148" t="s">
        <v>2</v>
      </c>
      <c r="IGR14" s="127">
        <v>4557.3401527961232</v>
      </c>
      <c r="IGS14" s="126">
        <v>3073.2441852845182</v>
      </c>
      <c r="IGT14" s="127">
        <v>3706.0388789626154</v>
      </c>
      <c r="IGU14" s="148" t="s">
        <v>2</v>
      </c>
      <c r="IGV14" s="127">
        <v>4557.3401527961232</v>
      </c>
      <c r="IGW14" s="126">
        <v>3073.2441852845182</v>
      </c>
      <c r="IGX14" s="127">
        <v>3706.0388789626154</v>
      </c>
      <c r="IGY14" s="148" t="s">
        <v>2</v>
      </c>
      <c r="IGZ14" s="127">
        <v>4557.3401527961232</v>
      </c>
      <c r="IHA14" s="126">
        <v>3073.2441852845182</v>
      </c>
      <c r="IHB14" s="127">
        <v>3706.0388789626154</v>
      </c>
      <c r="IHC14" s="148" t="s">
        <v>2</v>
      </c>
      <c r="IHD14" s="127">
        <v>4557.3401527961232</v>
      </c>
      <c r="IHE14" s="126">
        <v>3073.2441852845182</v>
      </c>
      <c r="IHF14" s="127">
        <v>3706.0388789626154</v>
      </c>
      <c r="IHG14" s="148" t="s">
        <v>2</v>
      </c>
      <c r="IHH14" s="127">
        <v>4557.3401527961232</v>
      </c>
      <c r="IHI14" s="126">
        <v>3073.2441852845182</v>
      </c>
      <c r="IHJ14" s="127">
        <v>3706.0388789626154</v>
      </c>
      <c r="IHK14" s="148" t="s">
        <v>2</v>
      </c>
      <c r="IHL14" s="127">
        <v>4557.3401527961232</v>
      </c>
      <c r="IHM14" s="126">
        <v>3073.2441852845182</v>
      </c>
      <c r="IHN14" s="127">
        <v>3706.0388789626154</v>
      </c>
      <c r="IHO14" s="148" t="s">
        <v>2</v>
      </c>
      <c r="IHP14" s="127">
        <v>4557.3401527961232</v>
      </c>
      <c r="IHQ14" s="126">
        <v>3073.2441852845182</v>
      </c>
      <c r="IHR14" s="127">
        <v>3706.0388789626154</v>
      </c>
      <c r="IHS14" s="148" t="s">
        <v>2</v>
      </c>
      <c r="IHT14" s="127">
        <v>4557.3401527961232</v>
      </c>
      <c r="IHU14" s="126">
        <v>3073.2441852845182</v>
      </c>
      <c r="IHV14" s="127">
        <v>3706.0388789626154</v>
      </c>
      <c r="IHW14" s="148" t="s">
        <v>2</v>
      </c>
      <c r="IHX14" s="127">
        <v>4557.3401527961232</v>
      </c>
      <c r="IHY14" s="126">
        <v>3073.2441852845182</v>
      </c>
      <c r="IHZ14" s="127">
        <v>3706.0388789626154</v>
      </c>
      <c r="IIA14" s="148" t="s">
        <v>2</v>
      </c>
      <c r="IIB14" s="127">
        <v>4557.3401527961232</v>
      </c>
      <c r="IIC14" s="126">
        <v>3073.2441852845182</v>
      </c>
      <c r="IID14" s="127">
        <v>3706.0388789626154</v>
      </c>
      <c r="IIE14" s="148" t="s">
        <v>2</v>
      </c>
      <c r="IIF14" s="127">
        <v>4557.3401527961232</v>
      </c>
      <c r="IIG14" s="126">
        <v>3073.2441852845182</v>
      </c>
      <c r="IIH14" s="127">
        <v>3706.0388789626154</v>
      </c>
      <c r="III14" s="148" t="s">
        <v>2</v>
      </c>
      <c r="IIJ14" s="127">
        <v>4557.3401527961232</v>
      </c>
      <c r="IIK14" s="126">
        <v>3073.2441852845182</v>
      </c>
      <c r="IIL14" s="127">
        <v>3706.0388789626154</v>
      </c>
      <c r="IIM14" s="148" t="s">
        <v>2</v>
      </c>
      <c r="IIN14" s="127">
        <v>4557.3401527961232</v>
      </c>
      <c r="IIO14" s="126">
        <v>3073.2441852845182</v>
      </c>
      <c r="IIP14" s="127">
        <v>3706.0388789626154</v>
      </c>
      <c r="IIQ14" s="148" t="s">
        <v>2</v>
      </c>
      <c r="IIR14" s="127">
        <v>4557.3401527961232</v>
      </c>
      <c r="IIS14" s="126">
        <v>3073.2441852845182</v>
      </c>
      <c r="IIT14" s="127">
        <v>3706.0388789626154</v>
      </c>
      <c r="IIU14" s="148" t="s">
        <v>2</v>
      </c>
      <c r="IIV14" s="127">
        <v>4557.3401527961232</v>
      </c>
      <c r="IIW14" s="126">
        <v>3073.2441852845182</v>
      </c>
      <c r="IIX14" s="127">
        <v>3706.0388789626154</v>
      </c>
      <c r="IIY14" s="148" t="s">
        <v>2</v>
      </c>
      <c r="IIZ14" s="127">
        <v>4557.3401527961232</v>
      </c>
      <c r="IJA14" s="126">
        <v>3073.2441852845182</v>
      </c>
      <c r="IJB14" s="127">
        <v>3706.0388789626154</v>
      </c>
      <c r="IJC14" s="148" t="s">
        <v>2</v>
      </c>
      <c r="IJD14" s="127">
        <v>4557.3401527961232</v>
      </c>
      <c r="IJE14" s="126">
        <v>3073.2441852845182</v>
      </c>
      <c r="IJF14" s="127">
        <v>3706.0388789626154</v>
      </c>
      <c r="IJG14" s="148" t="s">
        <v>2</v>
      </c>
      <c r="IJH14" s="127">
        <v>4557.3401527961232</v>
      </c>
      <c r="IJI14" s="126">
        <v>3073.2441852845182</v>
      </c>
      <c r="IJJ14" s="127">
        <v>3706.0388789626154</v>
      </c>
      <c r="IJK14" s="148" t="s">
        <v>2</v>
      </c>
      <c r="IJL14" s="127">
        <v>4557.3401527961232</v>
      </c>
      <c r="IJM14" s="126">
        <v>3073.2441852845182</v>
      </c>
      <c r="IJN14" s="127">
        <v>3706.0388789626154</v>
      </c>
      <c r="IJO14" s="148" t="s">
        <v>2</v>
      </c>
      <c r="IJP14" s="127">
        <v>4557.3401527961232</v>
      </c>
      <c r="IJQ14" s="126">
        <v>3073.2441852845182</v>
      </c>
      <c r="IJR14" s="127">
        <v>3706.0388789626154</v>
      </c>
      <c r="IJS14" s="148" t="s">
        <v>2</v>
      </c>
      <c r="IJT14" s="127">
        <v>4557.3401527961232</v>
      </c>
      <c r="IJU14" s="126">
        <v>3073.2441852845182</v>
      </c>
      <c r="IJV14" s="127">
        <v>3706.0388789626154</v>
      </c>
      <c r="IJW14" s="148" t="s">
        <v>2</v>
      </c>
      <c r="IJX14" s="127">
        <v>4557.3401527961232</v>
      </c>
      <c r="IJY14" s="126">
        <v>3073.2441852845182</v>
      </c>
      <c r="IJZ14" s="127">
        <v>3706.0388789626154</v>
      </c>
      <c r="IKA14" s="148" t="s">
        <v>2</v>
      </c>
      <c r="IKB14" s="127">
        <v>4557.3401527961232</v>
      </c>
      <c r="IKC14" s="126">
        <v>3073.2441852845182</v>
      </c>
      <c r="IKD14" s="127">
        <v>3706.0388789626154</v>
      </c>
      <c r="IKE14" s="148" t="s">
        <v>2</v>
      </c>
      <c r="IKF14" s="127">
        <v>4557.3401527961232</v>
      </c>
      <c r="IKG14" s="126">
        <v>3073.2441852845182</v>
      </c>
      <c r="IKH14" s="127">
        <v>3706.0388789626154</v>
      </c>
      <c r="IKI14" s="148" t="s">
        <v>2</v>
      </c>
      <c r="IKJ14" s="127">
        <v>4557.3401527961232</v>
      </c>
      <c r="IKK14" s="126">
        <v>3073.2441852845182</v>
      </c>
      <c r="IKL14" s="127">
        <v>3706.0388789626154</v>
      </c>
      <c r="IKM14" s="148" t="s">
        <v>2</v>
      </c>
      <c r="IKN14" s="127">
        <v>4557.3401527961232</v>
      </c>
      <c r="IKO14" s="126">
        <v>3073.2441852845182</v>
      </c>
      <c r="IKP14" s="127">
        <v>3706.0388789626154</v>
      </c>
      <c r="IKQ14" s="148" t="s">
        <v>2</v>
      </c>
      <c r="IKR14" s="127">
        <v>4557.3401527961232</v>
      </c>
      <c r="IKS14" s="126">
        <v>3073.2441852845182</v>
      </c>
      <c r="IKT14" s="127">
        <v>3706.0388789626154</v>
      </c>
      <c r="IKU14" s="148" t="s">
        <v>2</v>
      </c>
      <c r="IKV14" s="127">
        <v>4557.3401527961232</v>
      </c>
      <c r="IKW14" s="126">
        <v>3073.2441852845182</v>
      </c>
      <c r="IKX14" s="127">
        <v>3706.0388789626154</v>
      </c>
      <c r="IKY14" s="148" t="s">
        <v>2</v>
      </c>
      <c r="IKZ14" s="127">
        <v>4557.3401527961232</v>
      </c>
      <c r="ILA14" s="126">
        <v>3073.2441852845182</v>
      </c>
      <c r="ILB14" s="127">
        <v>3706.0388789626154</v>
      </c>
      <c r="ILC14" s="148" t="s">
        <v>2</v>
      </c>
      <c r="ILD14" s="127">
        <v>4557.3401527961232</v>
      </c>
      <c r="ILE14" s="126">
        <v>3073.2441852845182</v>
      </c>
      <c r="ILF14" s="127">
        <v>3706.0388789626154</v>
      </c>
      <c r="ILG14" s="148" t="s">
        <v>2</v>
      </c>
      <c r="ILH14" s="127">
        <v>4557.3401527961232</v>
      </c>
      <c r="ILI14" s="126">
        <v>3073.2441852845182</v>
      </c>
      <c r="ILJ14" s="127">
        <v>3706.0388789626154</v>
      </c>
      <c r="ILK14" s="148" t="s">
        <v>2</v>
      </c>
      <c r="ILL14" s="127">
        <v>4557.3401527961232</v>
      </c>
      <c r="ILM14" s="126">
        <v>3073.2441852845182</v>
      </c>
      <c r="ILN14" s="127">
        <v>3706.0388789626154</v>
      </c>
      <c r="ILO14" s="148" t="s">
        <v>2</v>
      </c>
      <c r="ILP14" s="127">
        <v>4557.3401527961232</v>
      </c>
      <c r="ILQ14" s="126">
        <v>3073.2441852845182</v>
      </c>
      <c r="ILR14" s="127">
        <v>3706.0388789626154</v>
      </c>
      <c r="ILS14" s="148" t="s">
        <v>2</v>
      </c>
      <c r="ILT14" s="127">
        <v>4557.3401527961232</v>
      </c>
      <c r="ILU14" s="126">
        <v>3073.2441852845182</v>
      </c>
      <c r="ILV14" s="127">
        <v>3706.0388789626154</v>
      </c>
      <c r="ILW14" s="148" t="s">
        <v>2</v>
      </c>
      <c r="ILX14" s="127">
        <v>4557.3401527961232</v>
      </c>
      <c r="ILY14" s="126">
        <v>3073.2441852845182</v>
      </c>
      <c r="ILZ14" s="127">
        <v>3706.0388789626154</v>
      </c>
      <c r="IMA14" s="148" t="s">
        <v>2</v>
      </c>
      <c r="IMB14" s="127">
        <v>4557.3401527961232</v>
      </c>
      <c r="IMC14" s="126">
        <v>3073.2441852845182</v>
      </c>
      <c r="IMD14" s="127">
        <v>3706.0388789626154</v>
      </c>
      <c r="IME14" s="148" t="s">
        <v>2</v>
      </c>
      <c r="IMF14" s="127">
        <v>4557.3401527961232</v>
      </c>
      <c r="IMG14" s="126">
        <v>3073.2441852845182</v>
      </c>
      <c r="IMH14" s="127">
        <v>3706.0388789626154</v>
      </c>
      <c r="IMI14" s="148" t="s">
        <v>2</v>
      </c>
      <c r="IMJ14" s="127">
        <v>4557.3401527961232</v>
      </c>
      <c r="IMK14" s="126">
        <v>3073.2441852845182</v>
      </c>
      <c r="IML14" s="127">
        <v>3706.0388789626154</v>
      </c>
      <c r="IMM14" s="148" t="s">
        <v>2</v>
      </c>
      <c r="IMN14" s="127">
        <v>4557.3401527961232</v>
      </c>
      <c r="IMO14" s="126">
        <v>3073.2441852845182</v>
      </c>
      <c r="IMP14" s="127">
        <v>3706.0388789626154</v>
      </c>
      <c r="IMQ14" s="148" t="s">
        <v>2</v>
      </c>
      <c r="IMR14" s="127">
        <v>4557.3401527961232</v>
      </c>
      <c r="IMS14" s="126">
        <v>3073.2441852845182</v>
      </c>
      <c r="IMT14" s="127">
        <v>3706.0388789626154</v>
      </c>
      <c r="IMU14" s="148" t="s">
        <v>2</v>
      </c>
      <c r="IMV14" s="127">
        <v>4557.3401527961232</v>
      </c>
      <c r="IMW14" s="126">
        <v>3073.2441852845182</v>
      </c>
      <c r="IMX14" s="127">
        <v>3706.0388789626154</v>
      </c>
      <c r="IMY14" s="148" t="s">
        <v>2</v>
      </c>
      <c r="IMZ14" s="127">
        <v>4557.3401527961232</v>
      </c>
      <c r="INA14" s="126">
        <v>3073.2441852845182</v>
      </c>
      <c r="INB14" s="127">
        <v>3706.0388789626154</v>
      </c>
      <c r="INC14" s="148" t="s">
        <v>2</v>
      </c>
      <c r="IND14" s="127">
        <v>4557.3401527961232</v>
      </c>
      <c r="INE14" s="126">
        <v>3073.2441852845182</v>
      </c>
      <c r="INF14" s="127">
        <v>3706.0388789626154</v>
      </c>
      <c r="ING14" s="148" t="s">
        <v>2</v>
      </c>
      <c r="INH14" s="127">
        <v>4557.3401527961232</v>
      </c>
      <c r="INI14" s="126">
        <v>3073.2441852845182</v>
      </c>
      <c r="INJ14" s="127">
        <v>3706.0388789626154</v>
      </c>
      <c r="INK14" s="148" t="s">
        <v>2</v>
      </c>
      <c r="INL14" s="127">
        <v>4557.3401527961232</v>
      </c>
      <c r="INM14" s="126">
        <v>3073.2441852845182</v>
      </c>
      <c r="INN14" s="127">
        <v>3706.0388789626154</v>
      </c>
      <c r="INO14" s="148" t="s">
        <v>2</v>
      </c>
      <c r="INP14" s="127">
        <v>4557.3401527961232</v>
      </c>
      <c r="INQ14" s="126">
        <v>3073.2441852845182</v>
      </c>
      <c r="INR14" s="127">
        <v>3706.0388789626154</v>
      </c>
      <c r="INS14" s="148" t="s">
        <v>2</v>
      </c>
      <c r="INT14" s="127">
        <v>4557.3401527961232</v>
      </c>
      <c r="INU14" s="126">
        <v>3073.2441852845182</v>
      </c>
      <c r="INV14" s="127">
        <v>3706.0388789626154</v>
      </c>
      <c r="INW14" s="148" t="s">
        <v>2</v>
      </c>
      <c r="INX14" s="127">
        <v>4557.3401527961232</v>
      </c>
      <c r="INY14" s="126">
        <v>3073.2441852845182</v>
      </c>
      <c r="INZ14" s="127">
        <v>3706.0388789626154</v>
      </c>
      <c r="IOA14" s="148" t="s">
        <v>2</v>
      </c>
      <c r="IOB14" s="127">
        <v>4557.3401527961232</v>
      </c>
      <c r="IOC14" s="126">
        <v>3073.2441852845182</v>
      </c>
      <c r="IOD14" s="127">
        <v>3706.0388789626154</v>
      </c>
      <c r="IOE14" s="148" t="s">
        <v>2</v>
      </c>
      <c r="IOF14" s="127">
        <v>4557.3401527961232</v>
      </c>
      <c r="IOG14" s="126">
        <v>3073.2441852845182</v>
      </c>
      <c r="IOH14" s="127">
        <v>3706.0388789626154</v>
      </c>
      <c r="IOI14" s="148" t="s">
        <v>2</v>
      </c>
      <c r="IOJ14" s="127">
        <v>4557.3401527961232</v>
      </c>
      <c r="IOK14" s="126">
        <v>3073.2441852845182</v>
      </c>
      <c r="IOL14" s="127">
        <v>3706.0388789626154</v>
      </c>
      <c r="IOM14" s="148" t="s">
        <v>2</v>
      </c>
      <c r="ION14" s="127">
        <v>4557.3401527961232</v>
      </c>
      <c r="IOO14" s="126">
        <v>3073.2441852845182</v>
      </c>
      <c r="IOP14" s="127">
        <v>3706.0388789626154</v>
      </c>
      <c r="IOQ14" s="148" t="s">
        <v>2</v>
      </c>
      <c r="IOR14" s="127">
        <v>4557.3401527961232</v>
      </c>
      <c r="IOS14" s="126">
        <v>3073.2441852845182</v>
      </c>
      <c r="IOT14" s="127">
        <v>3706.0388789626154</v>
      </c>
      <c r="IOU14" s="148" t="s">
        <v>2</v>
      </c>
      <c r="IOV14" s="127">
        <v>4557.3401527961232</v>
      </c>
      <c r="IOW14" s="126">
        <v>3073.2441852845182</v>
      </c>
      <c r="IOX14" s="127">
        <v>3706.0388789626154</v>
      </c>
      <c r="IOY14" s="148" t="s">
        <v>2</v>
      </c>
      <c r="IOZ14" s="127">
        <v>4557.3401527961232</v>
      </c>
      <c r="IPA14" s="126">
        <v>3073.2441852845182</v>
      </c>
      <c r="IPB14" s="127">
        <v>3706.0388789626154</v>
      </c>
      <c r="IPC14" s="148" t="s">
        <v>2</v>
      </c>
      <c r="IPD14" s="127">
        <v>4557.3401527961232</v>
      </c>
      <c r="IPE14" s="126">
        <v>3073.2441852845182</v>
      </c>
      <c r="IPF14" s="127">
        <v>3706.0388789626154</v>
      </c>
      <c r="IPG14" s="148" t="s">
        <v>2</v>
      </c>
      <c r="IPH14" s="127">
        <v>4557.3401527961232</v>
      </c>
      <c r="IPI14" s="126">
        <v>3073.2441852845182</v>
      </c>
      <c r="IPJ14" s="127">
        <v>3706.0388789626154</v>
      </c>
      <c r="IPK14" s="148" t="s">
        <v>2</v>
      </c>
      <c r="IPL14" s="127">
        <v>4557.3401527961232</v>
      </c>
      <c r="IPM14" s="126">
        <v>3073.2441852845182</v>
      </c>
      <c r="IPN14" s="127">
        <v>3706.0388789626154</v>
      </c>
      <c r="IPO14" s="148" t="s">
        <v>2</v>
      </c>
      <c r="IPP14" s="127">
        <v>4557.3401527961232</v>
      </c>
      <c r="IPQ14" s="126">
        <v>3073.2441852845182</v>
      </c>
      <c r="IPR14" s="127">
        <v>3706.0388789626154</v>
      </c>
      <c r="IPS14" s="148" t="s">
        <v>2</v>
      </c>
      <c r="IPT14" s="127">
        <v>4557.3401527961232</v>
      </c>
      <c r="IPU14" s="126">
        <v>3073.2441852845182</v>
      </c>
      <c r="IPV14" s="127">
        <v>3706.0388789626154</v>
      </c>
      <c r="IPW14" s="148" t="s">
        <v>2</v>
      </c>
      <c r="IPX14" s="127">
        <v>4557.3401527961232</v>
      </c>
      <c r="IPY14" s="126">
        <v>3073.2441852845182</v>
      </c>
      <c r="IPZ14" s="127">
        <v>3706.0388789626154</v>
      </c>
      <c r="IQA14" s="148" t="s">
        <v>2</v>
      </c>
      <c r="IQB14" s="127">
        <v>4557.3401527961232</v>
      </c>
      <c r="IQC14" s="126">
        <v>3073.2441852845182</v>
      </c>
      <c r="IQD14" s="127">
        <v>3706.0388789626154</v>
      </c>
      <c r="IQE14" s="148" t="s">
        <v>2</v>
      </c>
      <c r="IQF14" s="127">
        <v>4557.3401527961232</v>
      </c>
      <c r="IQG14" s="126">
        <v>3073.2441852845182</v>
      </c>
      <c r="IQH14" s="127">
        <v>3706.0388789626154</v>
      </c>
      <c r="IQI14" s="148" t="s">
        <v>2</v>
      </c>
      <c r="IQJ14" s="127">
        <v>4557.3401527961232</v>
      </c>
      <c r="IQK14" s="126">
        <v>3073.2441852845182</v>
      </c>
      <c r="IQL14" s="127">
        <v>3706.0388789626154</v>
      </c>
      <c r="IQM14" s="148" t="s">
        <v>2</v>
      </c>
      <c r="IQN14" s="127">
        <v>4557.3401527961232</v>
      </c>
      <c r="IQO14" s="126">
        <v>3073.2441852845182</v>
      </c>
      <c r="IQP14" s="127">
        <v>3706.0388789626154</v>
      </c>
      <c r="IQQ14" s="148" t="s">
        <v>2</v>
      </c>
      <c r="IQR14" s="127">
        <v>4557.3401527961232</v>
      </c>
      <c r="IQS14" s="126">
        <v>3073.2441852845182</v>
      </c>
      <c r="IQT14" s="127">
        <v>3706.0388789626154</v>
      </c>
      <c r="IQU14" s="148" t="s">
        <v>2</v>
      </c>
      <c r="IQV14" s="127">
        <v>4557.3401527961232</v>
      </c>
      <c r="IQW14" s="126">
        <v>3073.2441852845182</v>
      </c>
      <c r="IQX14" s="127">
        <v>3706.0388789626154</v>
      </c>
      <c r="IQY14" s="148" t="s">
        <v>2</v>
      </c>
      <c r="IQZ14" s="127">
        <v>4557.3401527961232</v>
      </c>
      <c r="IRA14" s="126">
        <v>3073.2441852845182</v>
      </c>
      <c r="IRB14" s="127">
        <v>3706.0388789626154</v>
      </c>
      <c r="IRC14" s="148" t="s">
        <v>2</v>
      </c>
      <c r="IRD14" s="127">
        <v>4557.3401527961232</v>
      </c>
      <c r="IRE14" s="126">
        <v>3073.2441852845182</v>
      </c>
      <c r="IRF14" s="127">
        <v>3706.0388789626154</v>
      </c>
      <c r="IRG14" s="148" t="s">
        <v>2</v>
      </c>
      <c r="IRH14" s="127">
        <v>4557.3401527961232</v>
      </c>
      <c r="IRI14" s="126">
        <v>3073.2441852845182</v>
      </c>
      <c r="IRJ14" s="127">
        <v>3706.0388789626154</v>
      </c>
      <c r="IRK14" s="148" t="s">
        <v>2</v>
      </c>
      <c r="IRL14" s="127">
        <v>4557.3401527961232</v>
      </c>
      <c r="IRM14" s="126">
        <v>3073.2441852845182</v>
      </c>
      <c r="IRN14" s="127">
        <v>3706.0388789626154</v>
      </c>
      <c r="IRO14" s="148" t="s">
        <v>2</v>
      </c>
      <c r="IRP14" s="127">
        <v>4557.3401527961232</v>
      </c>
      <c r="IRQ14" s="126">
        <v>3073.2441852845182</v>
      </c>
      <c r="IRR14" s="127">
        <v>3706.0388789626154</v>
      </c>
      <c r="IRS14" s="148" t="s">
        <v>2</v>
      </c>
      <c r="IRT14" s="127">
        <v>4557.3401527961232</v>
      </c>
      <c r="IRU14" s="126">
        <v>3073.2441852845182</v>
      </c>
      <c r="IRV14" s="127">
        <v>3706.0388789626154</v>
      </c>
      <c r="IRW14" s="148" t="s">
        <v>2</v>
      </c>
      <c r="IRX14" s="127">
        <v>4557.3401527961232</v>
      </c>
      <c r="IRY14" s="126">
        <v>3073.2441852845182</v>
      </c>
      <c r="IRZ14" s="127">
        <v>3706.0388789626154</v>
      </c>
      <c r="ISA14" s="148" t="s">
        <v>2</v>
      </c>
      <c r="ISB14" s="127">
        <v>4557.3401527961232</v>
      </c>
      <c r="ISC14" s="126">
        <v>3073.2441852845182</v>
      </c>
      <c r="ISD14" s="127">
        <v>3706.0388789626154</v>
      </c>
      <c r="ISE14" s="148" t="s">
        <v>2</v>
      </c>
      <c r="ISF14" s="127">
        <v>4557.3401527961232</v>
      </c>
      <c r="ISG14" s="126">
        <v>3073.2441852845182</v>
      </c>
      <c r="ISH14" s="127">
        <v>3706.0388789626154</v>
      </c>
      <c r="ISI14" s="148" t="s">
        <v>2</v>
      </c>
      <c r="ISJ14" s="127">
        <v>4557.3401527961232</v>
      </c>
      <c r="ISK14" s="126">
        <v>3073.2441852845182</v>
      </c>
      <c r="ISL14" s="127">
        <v>3706.0388789626154</v>
      </c>
      <c r="ISM14" s="148" t="s">
        <v>2</v>
      </c>
      <c r="ISN14" s="127">
        <v>4557.3401527961232</v>
      </c>
      <c r="ISO14" s="126">
        <v>3073.2441852845182</v>
      </c>
      <c r="ISP14" s="127">
        <v>3706.0388789626154</v>
      </c>
      <c r="ISQ14" s="148" t="s">
        <v>2</v>
      </c>
      <c r="ISR14" s="127">
        <v>4557.3401527961232</v>
      </c>
      <c r="ISS14" s="126">
        <v>3073.2441852845182</v>
      </c>
      <c r="IST14" s="127">
        <v>3706.0388789626154</v>
      </c>
      <c r="ISU14" s="148" t="s">
        <v>2</v>
      </c>
      <c r="ISV14" s="127">
        <v>4557.3401527961232</v>
      </c>
      <c r="ISW14" s="126">
        <v>3073.2441852845182</v>
      </c>
      <c r="ISX14" s="127">
        <v>3706.0388789626154</v>
      </c>
      <c r="ISY14" s="148" t="s">
        <v>2</v>
      </c>
      <c r="ISZ14" s="127">
        <v>4557.3401527961232</v>
      </c>
      <c r="ITA14" s="126">
        <v>3073.2441852845182</v>
      </c>
      <c r="ITB14" s="127">
        <v>3706.0388789626154</v>
      </c>
      <c r="ITC14" s="148" t="s">
        <v>2</v>
      </c>
      <c r="ITD14" s="127">
        <v>4557.3401527961232</v>
      </c>
      <c r="ITE14" s="126">
        <v>3073.2441852845182</v>
      </c>
      <c r="ITF14" s="127">
        <v>3706.0388789626154</v>
      </c>
      <c r="ITG14" s="148" t="s">
        <v>2</v>
      </c>
      <c r="ITH14" s="127">
        <v>4557.3401527961232</v>
      </c>
      <c r="ITI14" s="126">
        <v>3073.2441852845182</v>
      </c>
      <c r="ITJ14" s="127">
        <v>3706.0388789626154</v>
      </c>
      <c r="ITK14" s="148" t="s">
        <v>2</v>
      </c>
      <c r="ITL14" s="127">
        <v>4557.3401527961232</v>
      </c>
      <c r="ITM14" s="126">
        <v>3073.2441852845182</v>
      </c>
      <c r="ITN14" s="127">
        <v>3706.0388789626154</v>
      </c>
      <c r="ITO14" s="148" t="s">
        <v>2</v>
      </c>
      <c r="ITP14" s="127">
        <v>4557.3401527961232</v>
      </c>
      <c r="ITQ14" s="126">
        <v>3073.2441852845182</v>
      </c>
      <c r="ITR14" s="127">
        <v>3706.0388789626154</v>
      </c>
      <c r="ITS14" s="148" t="s">
        <v>2</v>
      </c>
      <c r="ITT14" s="127">
        <v>4557.3401527961232</v>
      </c>
      <c r="ITU14" s="126">
        <v>3073.2441852845182</v>
      </c>
      <c r="ITV14" s="127">
        <v>3706.0388789626154</v>
      </c>
      <c r="ITW14" s="148" t="s">
        <v>2</v>
      </c>
      <c r="ITX14" s="127">
        <v>4557.3401527961232</v>
      </c>
      <c r="ITY14" s="126">
        <v>3073.2441852845182</v>
      </c>
      <c r="ITZ14" s="127">
        <v>3706.0388789626154</v>
      </c>
      <c r="IUA14" s="148" t="s">
        <v>2</v>
      </c>
      <c r="IUB14" s="127">
        <v>4557.3401527961232</v>
      </c>
      <c r="IUC14" s="126">
        <v>3073.2441852845182</v>
      </c>
      <c r="IUD14" s="127">
        <v>3706.0388789626154</v>
      </c>
      <c r="IUE14" s="148" t="s">
        <v>2</v>
      </c>
      <c r="IUF14" s="127">
        <v>4557.3401527961232</v>
      </c>
      <c r="IUG14" s="126">
        <v>3073.2441852845182</v>
      </c>
      <c r="IUH14" s="127">
        <v>3706.0388789626154</v>
      </c>
      <c r="IUI14" s="148" t="s">
        <v>2</v>
      </c>
      <c r="IUJ14" s="127">
        <v>4557.3401527961232</v>
      </c>
      <c r="IUK14" s="126">
        <v>3073.2441852845182</v>
      </c>
      <c r="IUL14" s="127">
        <v>3706.0388789626154</v>
      </c>
      <c r="IUM14" s="148" t="s">
        <v>2</v>
      </c>
      <c r="IUN14" s="127">
        <v>4557.3401527961232</v>
      </c>
      <c r="IUO14" s="126">
        <v>3073.2441852845182</v>
      </c>
      <c r="IUP14" s="127">
        <v>3706.0388789626154</v>
      </c>
      <c r="IUQ14" s="148" t="s">
        <v>2</v>
      </c>
      <c r="IUR14" s="127">
        <v>4557.3401527961232</v>
      </c>
      <c r="IUS14" s="126">
        <v>3073.2441852845182</v>
      </c>
      <c r="IUT14" s="127">
        <v>3706.0388789626154</v>
      </c>
      <c r="IUU14" s="148" t="s">
        <v>2</v>
      </c>
      <c r="IUV14" s="127">
        <v>4557.3401527961232</v>
      </c>
      <c r="IUW14" s="126">
        <v>3073.2441852845182</v>
      </c>
      <c r="IUX14" s="127">
        <v>3706.0388789626154</v>
      </c>
      <c r="IUY14" s="148" t="s">
        <v>2</v>
      </c>
      <c r="IUZ14" s="127">
        <v>4557.3401527961232</v>
      </c>
      <c r="IVA14" s="126">
        <v>3073.2441852845182</v>
      </c>
      <c r="IVB14" s="127">
        <v>3706.0388789626154</v>
      </c>
      <c r="IVC14" s="148" t="s">
        <v>2</v>
      </c>
      <c r="IVD14" s="127">
        <v>4557.3401527961232</v>
      </c>
      <c r="IVE14" s="126">
        <v>3073.2441852845182</v>
      </c>
      <c r="IVF14" s="127">
        <v>3706.0388789626154</v>
      </c>
      <c r="IVG14" s="148" t="s">
        <v>2</v>
      </c>
      <c r="IVH14" s="127">
        <v>4557.3401527961232</v>
      </c>
      <c r="IVI14" s="126">
        <v>3073.2441852845182</v>
      </c>
      <c r="IVJ14" s="127">
        <v>3706.0388789626154</v>
      </c>
      <c r="IVK14" s="148" t="s">
        <v>2</v>
      </c>
      <c r="IVL14" s="127">
        <v>4557.3401527961232</v>
      </c>
      <c r="IVM14" s="126">
        <v>3073.2441852845182</v>
      </c>
      <c r="IVN14" s="127">
        <v>3706.0388789626154</v>
      </c>
      <c r="IVO14" s="148" t="s">
        <v>2</v>
      </c>
      <c r="IVP14" s="127">
        <v>4557.3401527961232</v>
      </c>
      <c r="IVQ14" s="126">
        <v>3073.2441852845182</v>
      </c>
      <c r="IVR14" s="127">
        <v>3706.0388789626154</v>
      </c>
      <c r="IVS14" s="148" t="s">
        <v>2</v>
      </c>
      <c r="IVT14" s="127">
        <v>4557.3401527961232</v>
      </c>
      <c r="IVU14" s="126">
        <v>3073.2441852845182</v>
      </c>
      <c r="IVV14" s="127">
        <v>3706.0388789626154</v>
      </c>
      <c r="IVW14" s="148" t="s">
        <v>2</v>
      </c>
      <c r="IVX14" s="127">
        <v>4557.3401527961232</v>
      </c>
      <c r="IVY14" s="126">
        <v>3073.2441852845182</v>
      </c>
      <c r="IVZ14" s="127">
        <v>3706.0388789626154</v>
      </c>
      <c r="IWA14" s="148" t="s">
        <v>2</v>
      </c>
      <c r="IWB14" s="127">
        <v>4557.3401527961232</v>
      </c>
      <c r="IWC14" s="126">
        <v>3073.2441852845182</v>
      </c>
      <c r="IWD14" s="127">
        <v>3706.0388789626154</v>
      </c>
      <c r="IWE14" s="148" t="s">
        <v>2</v>
      </c>
      <c r="IWF14" s="127">
        <v>4557.3401527961232</v>
      </c>
      <c r="IWG14" s="126">
        <v>3073.2441852845182</v>
      </c>
      <c r="IWH14" s="127">
        <v>3706.0388789626154</v>
      </c>
      <c r="IWI14" s="148" t="s">
        <v>2</v>
      </c>
      <c r="IWJ14" s="127">
        <v>4557.3401527961232</v>
      </c>
      <c r="IWK14" s="126">
        <v>3073.2441852845182</v>
      </c>
      <c r="IWL14" s="127">
        <v>3706.0388789626154</v>
      </c>
      <c r="IWM14" s="148" t="s">
        <v>2</v>
      </c>
      <c r="IWN14" s="127">
        <v>4557.3401527961232</v>
      </c>
      <c r="IWO14" s="126">
        <v>3073.2441852845182</v>
      </c>
      <c r="IWP14" s="127">
        <v>3706.0388789626154</v>
      </c>
      <c r="IWQ14" s="148" t="s">
        <v>2</v>
      </c>
      <c r="IWR14" s="127">
        <v>4557.3401527961232</v>
      </c>
      <c r="IWS14" s="126">
        <v>3073.2441852845182</v>
      </c>
      <c r="IWT14" s="127">
        <v>3706.0388789626154</v>
      </c>
      <c r="IWU14" s="148" t="s">
        <v>2</v>
      </c>
      <c r="IWV14" s="127">
        <v>4557.3401527961232</v>
      </c>
      <c r="IWW14" s="126">
        <v>3073.2441852845182</v>
      </c>
      <c r="IWX14" s="127">
        <v>3706.0388789626154</v>
      </c>
      <c r="IWY14" s="148" t="s">
        <v>2</v>
      </c>
      <c r="IWZ14" s="127">
        <v>4557.3401527961232</v>
      </c>
      <c r="IXA14" s="126">
        <v>3073.2441852845182</v>
      </c>
      <c r="IXB14" s="127">
        <v>3706.0388789626154</v>
      </c>
      <c r="IXC14" s="148" t="s">
        <v>2</v>
      </c>
      <c r="IXD14" s="127">
        <v>4557.3401527961232</v>
      </c>
      <c r="IXE14" s="126">
        <v>3073.2441852845182</v>
      </c>
      <c r="IXF14" s="127">
        <v>3706.0388789626154</v>
      </c>
      <c r="IXG14" s="148" t="s">
        <v>2</v>
      </c>
      <c r="IXH14" s="127">
        <v>4557.3401527961232</v>
      </c>
      <c r="IXI14" s="126">
        <v>3073.2441852845182</v>
      </c>
      <c r="IXJ14" s="127">
        <v>3706.0388789626154</v>
      </c>
      <c r="IXK14" s="148" t="s">
        <v>2</v>
      </c>
      <c r="IXL14" s="127">
        <v>4557.3401527961232</v>
      </c>
      <c r="IXM14" s="126">
        <v>3073.2441852845182</v>
      </c>
      <c r="IXN14" s="127">
        <v>3706.0388789626154</v>
      </c>
      <c r="IXO14" s="148" t="s">
        <v>2</v>
      </c>
      <c r="IXP14" s="127">
        <v>4557.3401527961232</v>
      </c>
      <c r="IXQ14" s="126">
        <v>3073.2441852845182</v>
      </c>
      <c r="IXR14" s="127">
        <v>3706.0388789626154</v>
      </c>
      <c r="IXS14" s="148" t="s">
        <v>2</v>
      </c>
      <c r="IXT14" s="127">
        <v>4557.3401527961232</v>
      </c>
      <c r="IXU14" s="126">
        <v>3073.2441852845182</v>
      </c>
      <c r="IXV14" s="127">
        <v>3706.0388789626154</v>
      </c>
      <c r="IXW14" s="148" t="s">
        <v>2</v>
      </c>
      <c r="IXX14" s="127">
        <v>4557.3401527961232</v>
      </c>
      <c r="IXY14" s="126">
        <v>3073.2441852845182</v>
      </c>
      <c r="IXZ14" s="127">
        <v>3706.0388789626154</v>
      </c>
      <c r="IYA14" s="148" t="s">
        <v>2</v>
      </c>
      <c r="IYB14" s="127">
        <v>4557.3401527961232</v>
      </c>
      <c r="IYC14" s="126">
        <v>3073.2441852845182</v>
      </c>
      <c r="IYD14" s="127">
        <v>3706.0388789626154</v>
      </c>
      <c r="IYE14" s="148" t="s">
        <v>2</v>
      </c>
      <c r="IYF14" s="127">
        <v>4557.3401527961232</v>
      </c>
      <c r="IYG14" s="126">
        <v>3073.2441852845182</v>
      </c>
      <c r="IYH14" s="127">
        <v>3706.0388789626154</v>
      </c>
      <c r="IYI14" s="148" t="s">
        <v>2</v>
      </c>
      <c r="IYJ14" s="127">
        <v>4557.3401527961232</v>
      </c>
      <c r="IYK14" s="126">
        <v>3073.2441852845182</v>
      </c>
      <c r="IYL14" s="127">
        <v>3706.0388789626154</v>
      </c>
      <c r="IYM14" s="148" t="s">
        <v>2</v>
      </c>
      <c r="IYN14" s="127">
        <v>4557.3401527961232</v>
      </c>
      <c r="IYO14" s="126">
        <v>3073.2441852845182</v>
      </c>
      <c r="IYP14" s="127">
        <v>3706.0388789626154</v>
      </c>
      <c r="IYQ14" s="148" t="s">
        <v>2</v>
      </c>
      <c r="IYR14" s="127">
        <v>4557.3401527961232</v>
      </c>
      <c r="IYS14" s="126">
        <v>3073.2441852845182</v>
      </c>
      <c r="IYT14" s="127">
        <v>3706.0388789626154</v>
      </c>
      <c r="IYU14" s="148" t="s">
        <v>2</v>
      </c>
      <c r="IYV14" s="127">
        <v>4557.3401527961232</v>
      </c>
      <c r="IYW14" s="126">
        <v>3073.2441852845182</v>
      </c>
      <c r="IYX14" s="127">
        <v>3706.0388789626154</v>
      </c>
      <c r="IYY14" s="148" t="s">
        <v>2</v>
      </c>
      <c r="IYZ14" s="127">
        <v>4557.3401527961232</v>
      </c>
      <c r="IZA14" s="126">
        <v>3073.2441852845182</v>
      </c>
      <c r="IZB14" s="127">
        <v>3706.0388789626154</v>
      </c>
      <c r="IZC14" s="148" t="s">
        <v>2</v>
      </c>
      <c r="IZD14" s="127">
        <v>4557.3401527961232</v>
      </c>
      <c r="IZE14" s="126">
        <v>3073.2441852845182</v>
      </c>
      <c r="IZF14" s="127">
        <v>3706.0388789626154</v>
      </c>
      <c r="IZG14" s="148" t="s">
        <v>2</v>
      </c>
      <c r="IZH14" s="127">
        <v>4557.3401527961232</v>
      </c>
      <c r="IZI14" s="126">
        <v>3073.2441852845182</v>
      </c>
      <c r="IZJ14" s="127">
        <v>3706.0388789626154</v>
      </c>
      <c r="IZK14" s="148" t="s">
        <v>2</v>
      </c>
      <c r="IZL14" s="127">
        <v>4557.3401527961232</v>
      </c>
      <c r="IZM14" s="126">
        <v>3073.2441852845182</v>
      </c>
      <c r="IZN14" s="127">
        <v>3706.0388789626154</v>
      </c>
      <c r="IZO14" s="148" t="s">
        <v>2</v>
      </c>
      <c r="IZP14" s="127">
        <v>4557.3401527961232</v>
      </c>
      <c r="IZQ14" s="126">
        <v>3073.2441852845182</v>
      </c>
      <c r="IZR14" s="127">
        <v>3706.0388789626154</v>
      </c>
      <c r="IZS14" s="148" t="s">
        <v>2</v>
      </c>
      <c r="IZT14" s="127">
        <v>4557.3401527961232</v>
      </c>
      <c r="IZU14" s="126">
        <v>3073.2441852845182</v>
      </c>
      <c r="IZV14" s="127">
        <v>3706.0388789626154</v>
      </c>
      <c r="IZW14" s="148" t="s">
        <v>2</v>
      </c>
      <c r="IZX14" s="127">
        <v>4557.3401527961232</v>
      </c>
      <c r="IZY14" s="126">
        <v>3073.2441852845182</v>
      </c>
      <c r="IZZ14" s="127">
        <v>3706.0388789626154</v>
      </c>
      <c r="JAA14" s="148" t="s">
        <v>2</v>
      </c>
      <c r="JAB14" s="127">
        <v>4557.3401527961232</v>
      </c>
      <c r="JAC14" s="126">
        <v>3073.2441852845182</v>
      </c>
      <c r="JAD14" s="127">
        <v>3706.0388789626154</v>
      </c>
      <c r="JAE14" s="148" t="s">
        <v>2</v>
      </c>
      <c r="JAF14" s="127">
        <v>4557.3401527961232</v>
      </c>
      <c r="JAG14" s="126">
        <v>3073.2441852845182</v>
      </c>
      <c r="JAH14" s="127">
        <v>3706.0388789626154</v>
      </c>
      <c r="JAI14" s="148" t="s">
        <v>2</v>
      </c>
      <c r="JAJ14" s="127">
        <v>4557.3401527961232</v>
      </c>
      <c r="JAK14" s="126">
        <v>3073.2441852845182</v>
      </c>
      <c r="JAL14" s="127">
        <v>3706.0388789626154</v>
      </c>
      <c r="JAM14" s="148" t="s">
        <v>2</v>
      </c>
      <c r="JAN14" s="127">
        <v>4557.3401527961232</v>
      </c>
      <c r="JAO14" s="126">
        <v>3073.2441852845182</v>
      </c>
      <c r="JAP14" s="127">
        <v>3706.0388789626154</v>
      </c>
      <c r="JAQ14" s="148" t="s">
        <v>2</v>
      </c>
      <c r="JAR14" s="127">
        <v>4557.3401527961232</v>
      </c>
      <c r="JAS14" s="126">
        <v>3073.2441852845182</v>
      </c>
      <c r="JAT14" s="127">
        <v>3706.0388789626154</v>
      </c>
      <c r="JAU14" s="148" t="s">
        <v>2</v>
      </c>
      <c r="JAV14" s="127">
        <v>4557.3401527961232</v>
      </c>
      <c r="JAW14" s="126">
        <v>3073.2441852845182</v>
      </c>
      <c r="JAX14" s="127">
        <v>3706.0388789626154</v>
      </c>
      <c r="JAY14" s="148" t="s">
        <v>2</v>
      </c>
      <c r="JAZ14" s="127">
        <v>4557.3401527961232</v>
      </c>
      <c r="JBA14" s="126">
        <v>3073.2441852845182</v>
      </c>
      <c r="JBB14" s="127">
        <v>3706.0388789626154</v>
      </c>
      <c r="JBC14" s="148" t="s">
        <v>2</v>
      </c>
      <c r="JBD14" s="127">
        <v>4557.3401527961232</v>
      </c>
      <c r="JBE14" s="126">
        <v>3073.2441852845182</v>
      </c>
      <c r="JBF14" s="127">
        <v>3706.0388789626154</v>
      </c>
      <c r="JBG14" s="148" t="s">
        <v>2</v>
      </c>
      <c r="JBH14" s="127">
        <v>4557.3401527961232</v>
      </c>
      <c r="JBI14" s="126">
        <v>3073.2441852845182</v>
      </c>
      <c r="JBJ14" s="127">
        <v>3706.0388789626154</v>
      </c>
      <c r="JBK14" s="148" t="s">
        <v>2</v>
      </c>
      <c r="JBL14" s="127">
        <v>4557.3401527961232</v>
      </c>
      <c r="JBM14" s="126">
        <v>3073.2441852845182</v>
      </c>
      <c r="JBN14" s="127">
        <v>3706.0388789626154</v>
      </c>
      <c r="JBO14" s="148" t="s">
        <v>2</v>
      </c>
      <c r="JBP14" s="127">
        <v>4557.3401527961232</v>
      </c>
      <c r="JBQ14" s="126">
        <v>3073.2441852845182</v>
      </c>
      <c r="JBR14" s="127">
        <v>3706.0388789626154</v>
      </c>
      <c r="JBS14" s="148" t="s">
        <v>2</v>
      </c>
      <c r="JBT14" s="127">
        <v>4557.3401527961232</v>
      </c>
      <c r="JBU14" s="126">
        <v>3073.2441852845182</v>
      </c>
      <c r="JBV14" s="127">
        <v>3706.0388789626154</v>
      </c>
      <c r="JBW14" s="148" t="s">
        <v>2</v>
      </c>
      <c r="JBX14" s="127">
        <v>4557.3401527961232</v>
      </c>
      <c r="JBY14" s="126">
        <v>3073.2441852845182</v>
      </c>
      <c r="JBZ14" s="127">
        <v>3706.0388789626154</v>
      </c>
      <c r="JCA14" s="148" t="s">
        <v>2</v>
      </c>
      <c r="JCB14" s="127">
        <v>4557.3401527961232</v>
      </c>
      <c r="JCC14" s="126">
        <v>3073.2441852845182</v>
      </c>
      <c r="JCD14" s="127">
        <v>3706.0388789626154</v>
      </c>
      <c r="JCE14" s="148" t="s">
        <v>2</v>
      </c>
      <c r="JCF14" s="127">
        <v>4557.3401527961232</v>
      </c>
      <c r="JCG14" s="126">
        <v>3073.2441852845182</v>
      </c>
      <c r="JCH14" s="127">
        <v>3706.0388789626154</v>
      </c>
      <c r="JCI14" s="148" t="s">
        <v>2</v>
      </c>
      <c r="JCJ14" s="127">
        <v>4557.3401527961232</v>
      </c>
      <c r="JCK14" s="126">
        <v>3073.2441852845182</v>
      </c>
      <c r="JCL14" s="127">
        <v>3706.0388789626154</v>
      </c>
      <c r="JCM14" s="148" t="s">
        <v>2</v>
      </c>
      <c r="JCN14" s="127">
        <v>4557.3401527961232</v>
      </c>
      <c r="JCO14" s="126">
        <v>3073.2441852845182</v>
      </c>
      <c r="JCP14" s="127">
        <v>3706.0388789626154</v>
      </c>
      <c r="JCQ14" s="148" t="s">
        <v>2</v>
      </c>
      <c r="JCR14" s="127">
        <v>4557.3401527961232</v>
      </c>
      <c r="JCS14" s="126">
        <v>3073.2441852845182</v>
      </c>
      <c r="JCT14" s="127">
        <v>3706.0388789626154</v>
      </c>
      <c r="JCU14" s="148" t="s">
        <v>2</v>
      </c>
      <c r="JCV14" s="127">
        <v>4557.3401527961232</v>
      </c>
      <c r="JCW14" s="126">
        <v>3073.2441852845182</v>
      </c>
      <c r="JCX14" s="127">
        <v>3706.0388789626154</v>
      </c>
      <c r="JCY14" s="148" t="s">
        <v>2</v>
      </c>
      <c r="JCZ14" s="127">
        <v>4557.3401527961232</v>
      </c>
      <c r="JDA14" s="126">
        <v>3073.2441852845182</v>
      </c>
      <c r="JDB14" s="127">
        <v>3706.0388789626154</v>
      </c>
      <c r="JDC14" s="148" t="s">
        <v>2</v>
      </c>
      <c r="JDD14" s="127">
        <v>4557.3401527961232</v>
      </c>
      <c r="JDE14" s="126">
        <v>3073.2441852845182</v>
      </c>
      <c r="JDF14" s="127">
        <v>3706.0388789626154</v>
      </c>
      <c r="JDG14" s="148" t="s">
        <v>2</v>
      </c>
      <c r="JDH14" s="127">
        <v>4557.3401527961232</v>
      </c>
      <c r="JDI14" s="126">
        <v>3073.2441852845182</v>
      </c>
      <c r="JDJ14" s="127">
        <v>3706.0388789626154</v>
      </c>
      <c r="JDK14" s="148" t="s">
        <v>2</v>
      </c>
      <c r="JDL14" s="127">
        <v>4557.3401527961232</v>
      </c>
      <c r="JDM14" s="126">
        <v>3073.2441852845182</v>
      </c>
      <c r="JDN14" s="127">
        <v>3706.0388789626154</v>
      </c>
      <c r="JDO14" s="148" t="s">
        <v>2</v>
      </c>
      <c r="JDP14" s="127">
        <v>4557.3401527961232</v>
      </c>
      <c r="JDQ14" s="126">
        <v>3073.2441852845182</v>
      </c>
      <c r="JDR14" s="127">
        <v>3706.0388789626154</v>
      </c>
      <c r="JDS14" s="148" t="s">
        <v>2</v>
      </c>
      <c r="JDT14" s="127">
        <v>4557.3401527961232</v>
      </c>
      <c r="JDU14" s="126">
        <v>3073.2441852845182</v>
      </c>
      <c r="JDV14" s="127">
        <v>3706.0388789626154</v>
      </c>
      <c r="JDW14" s="148" t="s">
        <v>2</v>
      </c>
      <c r="JDX14" s="127">
        <v>4557.3401527961232</v>
      </c>
      <c r="JDY14" s="126">
        <v>3073.2441852845182</v>
      </c>
      <c r="JDZ14" s="127">
        <v>3706.0388789626154</v>
      </c>
      <c r="JEA14" s="148" t="s">
        <v>2</v>
      </c>
      <c r="JEB14" s="127">
        <v>4557.3401527961232</v>
      </c>
      <c r="JEC14" s="126">
        <v>3073.2441852845182</v>
      </c>
      <c r="JED14" s="127">
        <v>3706.0388789626154</v>
      </c>
      <c r="JEE14" s="148" t="s">
        <v>2</v>
      </c>
      <c r="JEF14" s="127">
        <v>4557.3401527961232</v>
      </c>
      <c r="JEG14" s="126">
        <v>3073.2441852845182</v>
      </c>
      <c r="JEH14" s="127">
        <v>3706.0388789626154</v>
      </c>
      <c r="JEI14" s="148" t="s">
        <v>2</v>
      </c>
      <c r="JEJ14" s="127">
        <v>4557.3401527961232</v>
      </c>
      <c r="JEK14" s="126">
        <v>3073.2441852845182</v>
      </c>
      <c r="JEL14" s="127">
        <v>3706.0388789626154</v>
      </c>
      <c r="JEM14" s="148" t="s">
        <v>2</v>
      </c>
      <c r="JEN14" s="127">
        <v>4557.3401527961232</v>
      </c>
      <c r="JEO14" s="126">
        <v>3073.2441852845182</v>
      </c>
      <c r="JEP14" s="127">
        <v>3706.0388789626154</v>
      </c>
      <c r="JEQ14" s="148" t="s">
        <v>2</v>
      </c>
      <c r="JER14" s="127">
        <v>4557.3401527961232</v>
      </c>
      <c r="JES14" s="126">
        <v>3073.2441852845182</v>
      </c>
      <c r="JET14" s="127">
        <v>3706.0388789626154</v>
      </c>
      <c r="JEU14" s="148" t="s">
        <v>2</v>
      </c>
      <c r="JEV14" s="127">
        <v>4557.3401527961232</v>
      </c>
      <c r="JEW14" s="126">
        <v>3073.2441852845182</v>
      </c>
      <c r="JEX14" s="127">
        <v>3706.0388789626154</v>
      </c>
      <c r="JEY14" s="148" t="s">
        <v>2</v>
      </c>
      <c r="JEZ14" s="127">
        <v>4557.3401527961232</v>
      </c>
      <c r="JFA14" s="126">
        <v>3073.2441852845182</v>
      </c>
      <c r="JFB14" s="127">
        <v>3706.0388789626154</v>
      </c>
      <c r="JFC14" s="148" t="s">
        <v>2</v>
      </c>
      <c r="JFD14" s="127">
        <v>4557.3401527961232</v>
      </c>
      <c r="JFE14" s="126">
        <v>3073.2441852845182</v>
      </c>
      <c r="JFF14" s="127">
        <v>3706.0388789626154</v>
      </c>
      <c r="JFG14" s="148" t="s">
        <v>2</v>
      </c>
      <c r="JFH14" s="127">
        <v>4557.3401527961232</v>
      </c>
      <c r="JFI14" s="126">
        <v>3073.2441852845182</v>
      </c>
      <c r="JFJ14" s="127">
        <v>3706.0388789626154</v>
      </c>
      <c r="JFK14" s="148" t="s">
        <v>2</v>
      </c>
      <c r="JFL14" s="127">
        <v>4557.3401527961232</v>
      </c>
      <c r="JFM14" s="126">
        <v>3073.2441852845182</v>
      </c>
      <c r="JFN14" s="127">
        <v>3706.0388789626154</v>
      </c>
      <c r="JFO14" s="148" t="s">
        <v>2</v>
      </c>
      <c r="JFP14" s="127">
        <v>4557.3401527961232</v>
      </c>
      <c r="JFQ14" s="126">
        <v>3073.2441852845182</v>
      </c>
      <c r="JFR14" s="127">
        <v>3706.0388789626154</v>
      </c>
      <c r="JFS14" s="148" t="s">
        <v>2</v>
      </c>
      <c r="JFT14" s="127">
        <v>4557.3401527961232</v>
      </c>
      <c r="JFU14" s="126">
        <v>3073.2441852845182</v>
      </c>
      <c r="JFV14" s="127">
        <v>3706.0388789626154</v>
      </c>
      <c r="JFW14" s="148" t="s">
        <v>2</v>
      </c>
      <c r="JFX14" s="127">
        <v>4557.3401527961232</v>
      </c>
      <c r="JFY14" s="126">
        <v>3073.2441852845182</v>
      </c>
      <c r="JFZ14" s="127">
        <v>3706.0388789626154</v>
      </c>
      <c r="JGA14" s="148" t="s">
        <v>2</v>
      </c>
      <c r="JGB14" s="127">
        <v>4557.3401527961232</v>
      </c>
      <c r="JGC14" s="126">
        <v>3073.2441852845182</v>
      </c>
      <c r="JGD14" s="127">
        <v>3706.0388789626154</v>
      </c>
      <c r="JGE14" s="148" t="s">
        <v>2</v>
      </c>
      <c r="JGF14" s="127">
        <v>4557.3401527961232</v>
      </c>
      <c r="JGG14" s="126">
        <v>3073.2441852845182</v>
      </c>
      <c r="JGH14" s="127">
        <v>3706.0388789626154</v>
      </c>
      <c r="JGI14" s="148" t="s">
        <v>2</v>
      </c>
      <c r="JGJ14" s="127">
        <v>4557.3401527961232</v>
      </c>
      <c r="JGK14" s="126">
        <v>3073.2441852845182</v>
      </c>
      <c r="JGL14" s="127">
        <v>3706.0388789626154</v>
      </c>
      <c r="JGM14" s="148" t="s">
        <v>2</v>
      </c>
      <c r="JGN14" s="127">
        <v>4557.3401527961232</v>
      </c>
      <c r="JGO14" s="126">
        <v>3073.2441852845182</v>
      </c>
      <c r="JGP14" s="127">
        <v>3706.0388789626154</v>
      </c>
      <c r="JGQ14" s="148" t="s">
        <v>2</v>
      </c>
      <c r="JGR14" s="127">
        <v>4557.3401527961232</v>
      </c>
      <c r="JGS14" s="126">
        <v>3073.2441852845182</v>
      </c>
      <c r="JGT14" s="127">
        <v>3706.0388789626154</v>
      </c>
      <c r="JGU14" s="148" t="s">
        <v>2</v>
      </c>
      <c r="JGV14" s="127">
        <v>4557.3401527961232</v>
      </c>
      <c r="JGW14" s="126">
        <v>3073.2441852845182</v>
      </c>
      <c r="JGX14" s="127">
        <v>3706.0388789626154</v>
      </c>
      <c r="JGY14" s="148" t="s">
        <v>2</v>
      </c>
      <c r="JGZ14" s="127">
        <v>4557.3401527961232</v>
      </c>
      <c r="JHA14" s="126">
        <v>3073.2441852845182</v>
      </c>
      <c r="JHB14" s="127">
        <v>3706.0388789626154</v>
      </c>
      <c r="JHC14" s="148" t="s">
        <v>2</v>
      </c>
      <c r="JHD14" s="127">
        <v>4557.3401527961232</v>
      </c>
      <c r="JHE14" s="126">
        <v>3073.2441852845182</v>
      </c>
      <c r="JHF14" s="127">
        <v>3706.0388789626154</v>
      </c>
      <c r="JHG14" s="148" t="s">
        <v>2</v>
      </c>
      <c r="JHH14" s="127">
        <v>4557.3401527961232</v>
      </c>
      <c r="JHI14" s="126">
        <v>3073.2441852845182</v>
      </c>
      <c r="JHJ14" s="127">
        <v>3706.0388789626154</v>
      </c>
      <c r="JHK14" s="148" t="s">
        <v>2</v>
      </c>
      <c r="JHL14" s="127">
        <v>4557.3401527961232</v>
      </c>
      <c r="JHM14" s="126">
        <v>3073.2441852845182</v>
      </c>
      <c r="JHN14" s="127">
        <v>3706.0388789626154</v>
      </c>
      <c r="JHO14" s="148" t="s">
        <v>2</v>
      </c>
      <c r="JHP14" s="127">
        <v>4557.3401527961232</v>
      </c>
      <c r="JHQ14" s="126">
        <v>3073.2441852845182</v>
      </c>
      <c r="JHR14" s="127">
        <v>3706.0388789626154</v>
      </c>
      <c r="JHS14" s="148" t="s">
        <v>2</v>
      </c>
      <c r="JHT14" s="127">
        <v>4557.3401527961232</v>
      </c>
      <c r="JHU14" s="126">
        <v>3073.2441852845182</v>
      </c>
      <c r="JHV14" s="127">
        <v>3706.0388789626154</v>
      </c>
      <c r="JHW14" s="148" t="s">
        <v>2</v>
      </c>
      <c r="JHX14" s="127">
        <v>4557.3401527961232</v>
      </c>
      <c r="JHY14" s="126">
        <v>3073.2441852845182</v>
      </c>
      <c r="JHZ14" s="127">
        <v>3706.0388789626154</v>
      </c>
      <c r="JIA14" s="148" t="s">
        <v>2</v>
      </c>
      <c r="JIB14" s="127">
        <v>4557.3401527961232</v>
      </c>
      <c r="JIC14" s="126">
        <v>3073.2441852845182</v>
      </c>
      <c r="JID14" s="127">
        <v>3706.0388789626154</v>
      </c>
      <c r="JIE14" s="148" t="s">
        <v>2</v>
      </c>
      <c r="JIF14" s="127">
        <v>4557.3401527961232</v>
      </c>
      <c r="JIG14" s="126">
        <v>3073.2441852845182</v>
      </c>
      <c r="JIH14" s="127">
        <v>3706.0388789626154</v>
      </c>
      <c r="JII14" s="148" t="s">
        <v>2</v>
      </c>
      <c r="JIJ14" s="127">
        <v>4557.3401527961232</v>
      </c>
      <c r="JIK14" s="126">
        <v>3073.2441852845182</v>
      </c>
      <c r="JIL14" s="127">
        <v>3706.0388789626154</v>
      </c>
      <c r="JIM14" s="148" t="s">
        <v>2</v>
      </c>
      <c r="JIN14" s="127">
        <v>4557.3401527961232</v>
      </c>
      <c r="JIO14" s="126">
        <v>3073.2441852845182</v>
      </c>
      <c r="JIP14" s="127">
        <v>3706.0388789626154</v>
      </c>
      <c r="JIQ14" s="148" t="s">
        <v>2</v>
      </c>
      <c r="JIR14" s="127">
        <v>4557.3401527961232</v>
      </c>
      <c r="JIS14" s="126">
        <v>3073.2441852845182</v>
      </c>
      <c r="JIT14" s="127">
        <v>3706.0388789626154</v>
      </c>
      <c r="JIU14" s="148" t="s">
        <v>2</v>
      </c>
      <c r="JIV14" s="127">
        <v>4557.3401527961232</v>
      </c>
      <c r="JIW14" s="126">
        <v>3073.2441852845182</v>
      </c>
      <c r="JIX14" s="127">
        <v>3706.0388789626154</v>
      </c>
      <c r="JIY14" s="148" t="s">
        <v>2</v>
      </c>
      <c r="JIZ14" s="127">
        <v>4557.3401527961232</v>
      </c>
      <c r="JJA14" s="126">
        <v>3073.2441852845182</v>
      </c>
      <c r="JJB14" s="127">
        <v>3706.0388789626154</v>
      </c>
      <c r="JJC14" s="148" t="s">
        <v>2</v>
      </c>
      <c r="JJD14" s="127">
        <v>4557.3401527961232</v>
      </c>
      <c r="JJE14" s="126">
        <v>3073.2441852845182</v>
      </c>
      <c r="JJF14" s="127">
        <v>3706.0388789626154</v>
      </c>
      <c r="JJG14" s="148" t="s">
        <v>2</v>
      </c>
      <c r="JJH14" s="127">
        <v>4557.3401527961232</v>
      </c>
      <c r="JJI14" s="126">
        <v>3073.2441852845182</v>
      </c>
      <c r="JJJ14" s="127">
        <v>3706.0388789626154</v>
      </c>
      <c r="JJK14" s="148" t="s">
        <v>2</v>
      </c>
      <c r="JJL14" s="127">
        <v>4557.3401527961232</v>
      </c>
      <c r="JJM14" s="126">
        <v>3073.2441852845182</v>
      </c>
      <c r="JJN14" s="127">
        <v>3706.0388789626154</v>
      </c>
      <c r="JJO14" s="148" t="s">
        <v>2</v>
      </c>
      <c r="JJP14" s="127">
        <v>4557.3401527961232</v>
      </c>
      <c r="JJQ14" s="126">
        <v>3073.2441852845182</v>
      </c>
      <c r="JJR14" s="127">
        <v>3706.0388789626154</v>
      </c>
      <c r="JJS14" s="148" t="s">
        <v>2</v>
      </c>
      <c r="JJT14" s="127">
        <v>4557.3401527961232</v>
      </c>
      <c r="JJU14" s="126">
        <v>3073.2441852845182</v>
      </c>
      <c r="JJV14" s="127">
        <v>3706.0388789626154</v>
      </c>
      <c r="JJW14" s="148" t="s">
        <v>2</v>
      </c>
      <c r="JJX14" s="127">
        <v>4557.3401527961232</v>
      </c>
      <c r="JJY14" s="126">
        <v>3073.2441852845182</v>
      </c>
      <c r="JJZ14" s="127">
        <v>3706.0388789626154</v>
      </c>
      <c r="JKA14" s="148" t="s">
        <v>2</v>
      </c>
      <c r="JKB14" s="127">
        <v>4557.3401527961232</v>
      </c>
      <c r="JKC14" s="126">
        <v>3073.2441852845182</v>
      </c>
      <c r="JKD14" s="127">
        <v>3706.0388789626154</v>
      </c>
      <c r="JKE14" s="148" t="s">
        <v>2</v>
      </c>
      <c r="JKF14" s="127">
        <v>4557.3401527961232</v>
      </c>
      <c r="JKG14" s="126">
        <v>3073.2441852845182</v>
      </c>
      <c r="JKH14" s="127">
        <v>3706.0388789626154</v>
      </c>
      <c r="JKI14" s="148" t="s">
        <v>2</v>
      </c>
      <c r="JKJ14" s="127">
        <v>4557.3401527961232</v>
      </c>
      <c r="JKK14" s="126">
        <v>3073.2441852845182</v>
      </c>
      <c r="JKL14" s="127">
        <v>3706.0388789626154</v>
      </c>
      <c r="JKM14" s="148" t="s">
        <v>2</v>
      </c>
      <c r="JKN14" s="127">
        <v>4557.3401527961232</v>
      </c>
      <c r="JKO14" s="126">
        <v>3073.2441852845182</v>
      </c>
      <c r="JKP14" s="127">
        <v>3706.0388789626154</v>
      </c>
      <c r="JKQ14" s="148" t="s">
        <v>2</v>
      </c>
      <c r="JKR14" s="127">
        <v>4557.3401527961232</v>
      </c>
      <c r="JKS14" s="126">
        <v>3073.2441852845182</v>
      </c>
      <c r="JKT14" s="127">
        <v>3706.0388789626154</v>
      </c>
      <c r="JKU14" s="148" t="s">
        <v>2</v>
      </c>
      <c r="JKV14" s="127">
        <v>4557.3401527961232</v>
      </c>
      <c r="JKW14" s="126">
        <v>3073.2441852845182</v>
      </c>
      <c r="JKX14" s="127">
        <v>3706.0388789626154</v>
      </c>
      <c r="JKY14" s="148" t="s">
        <v>2</v>
      </c>
      <c r="JKZ14" s="127">
        <v>4557.3401527961232</v>
      </c>
      <c r="JLA14" s="126">
        <v>3073.2441852845182</v>
      </c>
      <c r="JLB14" s="127">
        <v>3706.0388789626154</v>
      </c>
      <c r="JLC14" s="148" t="s">
        <v>2</v>
      </c>
      <c r="JLD14" s="127">
        <v>4557.3401527961232</v>
      </c>
      <c r="JLE14" s="126">
        <v>3073.2441852845182</v>
      </c>
      <c r="JLF14" s="127">
        <v>3706.0388789626154</v>
      </c>
      <c r="JLG14" s="148" t="s">
        <v>2</v>
      </c>
      <c r="JLH14" s="127">
        <v>4557.3401527961232</v>
      </c>
      <c r="JLI14" s="126">
        <v>3073.2441852845182</v>
      </c>
      <c r="JLJ14" s="127">
        <v>3706.0388789626154</v>
      </c>
      <c r="JLK14" s="148" t="s">
        <v>2</v>
      </c>
      <c r="JLL14" s="127">
        <v>4557.3401527961232</v>
      </c>
      <c r="JLM14" s="126">
        <v>3073.2441852845182</v>
      </c>
      <c r="JLN14" s="127">
        <v>3706.0388789626154</v>
      </c>
      <c r="JLO14" s="148" t="s">
        <v>2</v>
      </c>
      <c r="JLP14" s="127">
        <v>4557.3401527961232</v>
      </c>
      <c r="JLQ14" s="126">
        <v>3073.2441852845182</v>
      </c>
      <c r="JLR14" s="127">
        <v>3706.0388789626154</v>
      </c>
      <c r="JLS14" s="148" t="s">
        <v>2</v>
      </c>
      <c r="JLT14" s="127">
        <v>4557.3401527961232</v>
      </c>
      <c r="JLU14" s="126">
        <v>3073.2441852845182</v>
      </c>
      <c r="JLV14" s="127">
        <v>3706.0388789626154</v>
      </c>
      <c r="JLW14" s="148" t="s">
        <v>2</v>
      </c>
      <c r="JLX14" s="127">
        <v>4557.3401527961232</v>
      </c>
      <c r="JLY14" s="126">
        <v>3073.2441852845182</v>
      </c>
      <c r="JLZ14" s="127">
        <v>3706.0388789626154</v>
      </c>
      <c r="JMA14" s="148" t="s">
        <v>2</v>
      </c>
      <c r="JMB14" s="127">
        <v>4557.3401527961232</v>
      </c>
      <c r="JMC14" s="126">
        <v>3073.2441852845182</v>
      </c>
      <c r="JMD14" s="127">
        <v>3706.0388789626154</v>
      </c>
      <c r="JME14" s="148" t="s">
        <v>2</v>
      </c>
      <c r="JMF14" s="127">
        <v>4557.3401527961232</v>
      </c>
      <c r="JMG14" s="126">
        <v>3073.2441852845182</v>
      </c>
      <c r="JMH14" s="127">
        <v>3706.0388789626154</v>
      </c>
      <c r="JMI14" s="148" t="s">
        <v>2</v>
      </c>
      <c r="JMJ14" s="127">
        <v>4557.3401527961232</v>
      </c>
      <c r="JMK14" s="126">
        <v>3073.2441852845182</v>
      </c>
      <c r="JML14" s="127">
        <v>3706.0388789626154</v>
      </c>
      <c r="JMM14" s="148" t="s">
        <v>2</v>
      </c>
      <c r="JMN14" s="127">
        <v>4557.3401527961232</v>
      </c>
      <c r="JMO14" s="126">
        <v>3073.2441852845182</v>
      </c>
      <c r="JMP14" s="127">
        <v>3706.0388789626154</v>
      </c>
      <c r="JMQ14" s="148" t="s">
        <v>2</v>
      </c>
      <c r="JMR14" s="127">
        <v>4557.3401527961232</v>
      </c>
      <c r="JMS14" s="126">
        <v>3073.2441852845182</v>
      </c>
      <c r="JMT14" s="127">
        <v>3706.0388789626154</v>
      </c>
      <c r="JMU14" s="148" t="s">
        <v>2</v>
      </c>
      <c r="JMV14" s="127">
        <v>4557.3401527961232</v>
      </c>
      <c r="JMW14" s="126">
        <v>3073.2441852845182</v>
      </c>
      <c r="JMX14" s="127">
        <v>3706.0388789626154</v>
      </c>
      <c r="JMY14" s="148" t="s">
        <v>2</v>
      </c>
      <c r="JMZ14" s="127">
        <v>4557.3401527961232</v>
      </c>
      <c r="JNA14" s="126">
        <v>3073.2441852845182</v>
      </c>
      <c r="JNB14" s="127">
        <v>3706.0388789626154</v>
      </c>
      <c r="JNC14" s="148" t="s">
        <v>2</v>
      </c>
      <c r="JND14" s="127">
        <v>4557.3401527961232</v>
      </c>
      <c r="JNE14" s="126">
        <v>3073.2441852845182</v>
      </c>
      <c r="JNF14" s="127">
        <v>3706.0388789626154</v>
      </c>
      <c r="JNG14" s="148" t="s">
        <v>2</v>
      </c>
      <c r="JNH14" s="127">
        <v>4557.3401527961232</v>
      </c>
      <c r="JNI14" s="126">
        <v>3073.2441852845182</v>
      </c>
      <c r="JNJ14" s="127">
        <v>3706.0388789626154</v>
      </c>
      <c r="JNK14" s="148" t="s">
        <v>2</v>
      </c>
      <c r="JNL14" s="127">
        <v>4557.3401527961232</v>
      </c>
      <c r="JNM14" s="126">
        <v>3073.2441852845182</v>
      </c>
      <c r="JNN14" s="127">
        <v>3706.0388789626154</v>
      </c>
      <c r="JNO14" s="148" t="s">
        <v>2</v>
      </c>
      <c r="JNP14" s="127">
        <v>4557.3401527961232</v>
      </c>
      <c r="JNQ14" s="126">
        <v>3073.2441852845182</v>
      </c>
      <c r="JNR14" s="127">
        <v>3706.0388789626154</v>
      </c>
      <c r="JNS14" s="148" t="s">
        <v>2</v>
      </c>
      <c r="JNT14" s="127">
        <v>4557.3401527961232</v>
      </c>
      <c r="JNU14" s="126">
        <v>3073.2441852845182</v>
      </c>
      <c r="JNV14" s="127">
        <v>3706.0388789626154</v>
      </c>
      <c r="JNW14" s="148" t="s">
        <v>2</v>
      </c>
      <c r="JNX14" s="127">
        <v>4557.3401527961232</v>
      </c>
      <c r="JNY14" s="126">
        <v>3073.2441852845182</v>
      </c>
      <c r="JNZ14" s="127">
        <v>3706.0388789626154</v>
      </c>
      <c r="JOA14" s="148" t="s">
        <v>2</v>
      </c>
      <c r="JOB14" s="127">
        <v>4557.3401527961232</v>
      </c>
      <c r="JOC14" s="126">
        <v>3073.2441852845182</v>
      </c>
      <c r="JOD14" s="127">
        <v>3706.0388789626154</v>
      </c>
      <c r="JOE14" s="148" t="s">
        <v>2</v>
      </c>
      <c r="JOF14" s="127">
        <v>4557.3401527961232</v>
      </c>
      <c r="JOG14" s="126">
        <v>3073.2441852845182</v>
      </c>
      <c r="JOH14" s="127">
        <v>3706.0388789626154</v>
      </c>
      <c r="JOI14" s="148" t="s">
        <v>2</v>
      </c>
      <c r="JOJ14" s="127">
        <v>4557.3401527961232</v>
      </c>
      <c r="JOK14" s="126">
        <v>3073.2441852845182</v>
      </c>
      <c r="JOL14" s="127">
        <v>3706.0388789626154</v>
      </c>
      <c r="JOM14" s="148" t="s">
        <v>2</v>
      </c>
      <c r="JON14" s="127">
        <v>4557.3401527961232</v>
      </c>
      <c r="JOO14" s="126">
        <v>3073.2441852845182</v>
      </c>
      <c r="JOP14" s="127">
        <v>3706.0388789626154</v>
      </c>
      <c r="JOQ14" s="148" t="s">
        <v>2</v>
      </c>
      <c r="JOR14" s="127">
        <v>4557.3401527961232</v>
      </c>
      <c r="JOS14" s="126">
        <v>3073.2441852845182</v>
      </c>
      <c r="JOT14" s="127">
        <v>3706.0388789626154</v>
      </c>
      <c r="JOU14" s="148" t="s">
        <v>2</v>
      </c>
      <c r="JOV14" s="127">
        <v>4557.3401527961232</v>
      </c>
      <c r="JOW14" s="126">
        <v>3073.2441852845182</v>
      </c>
      <c r="JOX14" s="127">
        <v>3706.0388789626154</v>
      </c>
      <c r="JOY14" s="148" t="s">
        <v>2</v>
      </c>
      <c r="JOZ14" s="127">
        <v>4557.3401527961232</v>
      </c>
      <c r="JPA14" s="126">
        <v>3073.2441852845182</v>
      </c>
      <c r="JPB14" s="127">
        <v>3706.0388789626154</v>
      </c>
      <c r="JPC14" s="148" t="s">
        <v>2</v>
      </c>
      <c r="JPD14" s="127">
        <v>4557.3401527961232</v>
      </c>
      <c r="JPE14" s="126">
        <v>3073.2441852845182</v>
      </c>
      <c r="JPF14" s="127">
        <v>3706.0388789626154</v>
      </c>
      <c r="JPG14" s="148" t="s">
        <v>2</v>
      </c>
      <c r="JPH14" s="127">
        <v>4557.3401527961232</v>
      </c>
      <c r="JPI14" s="126">
        <v>3073.2441852845182</v>
      </c>
      <c r="JPJ14" s="127">
        <v>3706.0388789626154</v>
      </c>
      <c r="JPK14" s="148" t="s">
        <v>2</v>
      </c>
      <c r="JPL14" s="127">
        <v>4557.3401527961232</v>
      </c>
      <c r="JPM14" s="126">
        <v>3073.2441852845182</v>
      </c>
      <c r="JPN14" s="127">
        <v>3706.0388789626154</v>
      </c>
      <c r="JPO14" s="148" t="s">
        <v>2</v>
      </c>
      <c r="JPP14" s="127">
        <v>4557.3401527961232</v>
      </c>
      <c r="JPQ14" s="126">
        <v>3073.2441852845182</v>
      </c>
      <c r="JPR14" s="127">
        <v>3706.0388789626154</v>
      </c>
      <c r="JPS14" s="148" t="s">
        <v>2</v>
      </c>
      <c r="JPT14" s="127">
        <v>4557.3401527961232</v>
      </c>
      <c r="JPU14" s="126">
        <v>3073.2441852845182</v>
      </c>
      <c r="JPV14" s="127">
        <v>3706.0388789626154</v>
      </c>
      <c r="JPW14" s="148" t="s">
        <v>2</v>
      </c>
      <c r="JPX14" s="127">
        <v>4557.3401527961232</v>
      </c>
      <c r="JPY14" s="126">
        <v>3073.2441852845182</v>
      </c>
      <c r="JPZ14" s="127">
        <v>3706.0388789626154</v>
      </c>
      <c r="JQA14" s="148" t="s">
        <v>2</v>
      </c>
      <c r="JQB14" s="127">
        <v>4557.3401527961232</v>
      </c>
      <c r="JQC14" s="126">
        <v>3073.2441852845182</v>
      </c>
      <c r="JQD14" s="127">
        <v>3706.0388789626154</v>
      </c>
      <c r="JQE14" s="148" t="s">
        <v>2</v>
      </c>
      <c r="JQF14" s="127">
        <v>4557.3401527961232</v>
      </c>
      <c r="JQG14" s="126">
        <v>3073.2441852845182</v>
      </c>
      <c r="JQH14" s="127">
        <v>3706.0388789626154</v>
      </c>
      <c r="JQI14" s="148" t="s">
        <v>2</v>
      </c>
      <c r="JQJ14" s="127">
        <v>4557.3401527961232</v>
      </c>
      <c r="JQK14" s="126">
        <v>3073.2441852845182</v>
      </c>
      <c r="JQL14" s="127">
        <v>3706.0388789626154</v>
      </c>
      <c r="JQM14" s="148" t="s">
        <v>2</v>
      </c>
      <c r="JQN14" s="127">
        <v>4557.3401527961232</v>
      </c>
      <c r="JQO14" s="126">
        <v>3073.2441852845182</v>
      </c>
      <c r="JQP14" s="127">
        <v>3706.0388789626154</v>
      </c>
      <c r="JQQ14" s="148" t="s">
        <v>2</v>
      </c>
      <c r="JQR14" s="127">
        <v>4557.3401527961232</v>
      </c>
      <c r="JQS14" s="126">
        <v>3073.2441852845182</v>
      </c>
      <c r="JQT14" s="127">
        <v>3706.0388789626154</v>
      </c>
      <c r="JQU14" s="148" t="s">
        <v>2</v>
      </c>
      <c r="JQV14" s="127">
        <v>4557.3401527961232</v>
      </c>
      <c r="JQW14" s="126">
        <v>3073.2441852845182</v>
      </c>
      <c r="JQX14" s="127">
        <v>3706.0388789626154</v>
      </c>
      <c r="JQY14" s="148" t="s">
        <v>2</v>
      </c>
      <c r="JQZ14" s="127">
        <v>4557.3401527961232</v>
      </c>
      <c r="JRA14" s="126">
        <v>3073.2441852845182</v>
      </c>
      <c r="JRB14" s="127">
        <v>3706.0388789626154</v>
      </c>
      <c r="JRC14" s="148" t="s">
        <v>2</v>
      </c>
      <c r="JRD14" s="127">
        <v>4557.3401527961232</v>
      </c>
      <c r="JRE14" s="126">
        <v>3073.2441852845182</v>
      </c>
      <c r="JRF14" s="127">
        <v>3706.0388789626154</v>
      </c>
      <c r="JRG14" s="148" t="s">
        <v>2</v>
      </c>
      <c r="JRH14" s="127">
        <v>4557.3401527961232</v>
      </c>
      <c r="JRI14" s="126">
        <v>3073.2441852845182</v>
      </c>
      <c r="JRJ14" s="127">
        <v>3706.0388789626154</v>
      </c>
      <c r="JRK14" s="148" t="s">
        <v>2</v>
      </c>
      <c r="JRL14" s="127">
        <v>4557.3401527961232</v>
      </c>
      <c r="JRM14" s="126">
        <v>3073.2441852845182</v>
      </c>
      <c r="JRN14" s="127">
        <v>3706.0388789626154</v>
      </c>
      <c r="JRO14" s="148" t="s">
        <v>2</v>
      </c>
      <c r="JRP14" s="127">
        <v>4557.3401527961232</v>
      </c>
      <c r="JRQ14" s="126">
        <v>3073.2441852845182</v>
      </c>
      <c r="JRR14" s="127">
        <v>3706.0388789626154</v>
      </c>
      <c r="JRS14" s="148" t="s">
        <v>2</v>
      </c>
      <c r="JRT14" s="127">
        <v>4557.3401527961232</v>
      </c>
      <c r="JRU14" s="126">
        <v>3073.2441852845182</v>
      </c>
      <c r="JRV14" s="127">
        <v>3706.0388789626154</v>
      </c>
      <c r="JRW14" s="148" t="s">
        <v>2</v>
      </c>
      <c r="JRX14" s="127">
        <v>4557.3401527961232</v>
      </c>
      <c r="JRY14" s="126">
        <v>3073.2441852845182</v>
      </c>
      <c r="JRZ14" s="127">
        <v>3706.0388789626154</v>
      </c>
      <c r="JSA14" s="148" t="s">
        <v>2</v>
      </c>
      <c r="JSB14" s="127">
        <v>4557.3401527961232</v>
      </c>
      <c r="JSC14" s="126">
        <v>3073.2441852845182</v>
      </c>
      <c r="JSD14" s="127">
        <v>3706.0388789626154</v>
      </c>
      <c r="JSE14" s="148" t="s">
        <v>2</v>
      </c>
      <c r="JSF14" s="127">
        <v>4557.3401527961232</v>
      </c>
      <c r="JSG14" s="126">
        <v>3073.2441852845182</v>
      </c>
      <c r="JSH14" s="127">
        <v>3706.0388789626154</v>
      </c>
      <c r="JSI14" s="148" t="s">
        <v>2</v>
      </c>
      <c r="JSJ14" s="127">
        <v>4557.3401527961232</v>
      </c>
      <c r="JSK14" s="126">
        <v>3073.2441852845182</v>
      </c>
      <c r="JSL14" s="127">
        <v>3706.0388789626154</v>
      </c>
      <c r="JSM14" s="148" t="s">
        <v>2</v>
      </c>
      <c r="JSN14" s="127">
        <v>4557.3401527961232</v>
      </c>
      <c r="JSO14" s="126">
        <v>3073.2441852845182</v>
      </c>
      <c r="JSP14" s="127">
        <v>3706.0388789626154</v>
      </c>
      <c r="JSQ14" s="148" t="s">
        <v>2</v>
      </c>
      <c r="JSR14" s="127">
        <v>4557.3401527961232</v>
      </c>
      <c r="JSS14" s="126">
        <v>3073.2441852845182</v>
      </c>
      <c r="JST14" s="127">
        <v>3706.0388789626154</v>
      </c>
      <c r="JSU14" s="148" t="s">
        <v>2</v>
      </c>
      <c r="JSV14" s="127">
        <v>4557.3401527961232</v>
      </c>
      <c r="JSW14" s="126">
        <v>3073.2441852845182</v>
      </c>
      <c r="JSX14" s="127">
        <v>3706.0388789626154</v>
      </c>
      <c r="JSY14" s="148" t="s">
        <v>2</v>
      </c>
      <c r="JSZ14" s="127">
        <v>4557.3401527961232</v>
      </c>
      <c r="JTA14" s="126">
        <v>3073.2441852845182</v>
      </c>
      <c r="JTB14" s="127">
        <v>3706.0388789626154</v>
      </c>
      <c r="JTC14" s="148" t="s">
        <v>2</v>
      </c>
      <c r="JTD14" s="127">
        <v>4557.3401527961232</v>
      </c>
      <c r="JTE14" s="126">
        <v>3073.2441852845182</v>
      </c>
      <c r="JTF14" s="127">
        <v>3706.0388789626154</v>
      </c>
      <c r="JTG14" s="148" t="s">
        <v>2</v>
      </c>
      <c r="JTH14" s="127">
        <v>4557.3401527961232</v>
      </c>
      <c r="JTI14" s="126">
        <v>3073.2441852845182</v>
      </c>
      <c r="JTJ14" s="127">
        <v>3706.0388789626154</v>
      </c>
      <c r="JTK14" s="148" t="s">
        <v>2</v>
      </c>
      <c r="JTL14" s="127">
        <v>4557.3401527961232</v>
      </c>
      <c r="JTM14" s="126">
        <v>3073.2441852845182</v>
      </c>
      <c r="JTN14" s="127">
        <v>3706.0388789626154</v>
      </c>
      <c r="JTO14" s="148" t="s">
        <v>2</v>
      </c>
      <c r="JTP14" s="127">
        <v>4557.3401527961232</v>
      </c>
      <c r="JTQ14" s="126">
        <v>3073.2441852845182</v>
      </c>
      <c r="JTR14" s="127">
        <v>3706.0388789626154</v>
      </c>
      <c r="JTS14" s="148" t="s">
        <v>2</v>
      </c>
      <c r="JTT14" s="127">
        <v>4557.3401527961232</v>
      </c>
      <c r="JTU14" s="126">
        <v>3073.2441852845182</v>
      </c>
      <c r="JTV14" s="127">
        <v>3706.0388789626154</v>
      </c>
      <c r="JTW14" s="148" t="s">
        <v>2</v>
      </c>
      <c r="JTX14" s="127">
        <v>4557.3401527961232</v>
      </c>
      <c r="JTY14" s="126">
        <v>3073.2441852845182</v>
      </c>
      <c r="JTZ14" s="127">
        <v>3706.0388789626154</v>
      </c>
      <c r="JUA14" s="148" t="s">
        <v>2</v>
      </c>
      <c r="JUB14" s="127">
        <v>4557.3401527961232</v>
      </c>
      <c r="JUC14" s="126">
        <v>3073.2441852845182</v>
      </c>
      <c r="JUD14" s="127">
        <v>3706.0388789626154</v>
      </c>
      <c r="JUE14" s="148" t="s">
        <v>2</v>
      </c>
      <c r="JUF14" s="127">
        <v>4557.3401527961232</v>
      </c>
      <c r="JUG14" s="126">
        <v>3073.2441852845182</v>
      </c>
      <c r="JUH14" s="127">
        <v>3706.0388789626154</v>
      </c>
      <c r="JUI14" s="148" t="s">
        <v>2</v>
      </c>
      <c r="JUJ14" s="127">
        <v>4557.3401527961232</v>
      </c>
      <c r="JUK14" s="126">
        <v>3073.2441852845182</v>
      </c>
      <c r="JUL14" s="127">
        <v>3706.0388789626154</v>
      </c>
      <c r="JUM14" s="148" t="s">
        <v>2</v>
      </c>
      <c r="JUN14" s="127">
        <v>4557.3401527961232</v>
      </c>
      <c r="JUO14" s="126">
        <v>3073.2441852845182</v>
      </c>
      <c r="JUP14" s="127">
        <v>3706.0388789626154</v>
      </c>
      <c r="JUQ14" s="148" t="s">
        <v>2</v>
      </c>
      <c r="JUR14" s="127">
        <v>4557.3401527961232</v>
      </c>
      <c r="JUS14" s="126">
        <v>3073.2441852845182</v>
      </c>
      <c r="JUT14" s="127">
        <v>3706.0388789626154</v>
      </c>
      <c r="JUU14" s="148" t="s">
        <v>2</v>
      </c>
      <c r="JUV14" s="127">
        <v>4557.3401527961232</v>
      </c>
      <c r="JUW14" s="126">
        <v>3073.2441852845182</v>
      </c>
      <c r="JUX14" s="127">
        <v>3706.0388789626154</v>
      </c>
      <c r="JUY14" s="148" t="s">
        <v>2</v>
      </c>
      <c r="JUZ14" s="127">
        <v>4557.3401527961232</v>
      </c>
      <c r="JVA14" s="126">
        <v>3073.2441852845182</v>
      </c>
      <c r="JVB14" s="127">
        <v>3706.0388789626154</v>
      </c>
      <c r="JVC14" s="148" t="s">
        <v>2</v>
      </c>
      <c r="JVD14" s="127">
        <v>4557.3401527961232</v>
      </c>
      <c r="JVE14" s="126">
        <v>3073.2441852845182</v>
      </c>
      <c r="JVF14" s="127">
        <v>3706.0388789626154</v>
      </c>
      <c r="JVG14" s="148" t="s">
        <v>2</v>
      </c>
      <c r="JVH14" s="127">
        <v>4557.3401527961232</v>
      </c>
      <c r="JVI14" s="126">
        <v>3073.2441852845182</v>
      </c>
      <c r="JVJ14" s="127">
        <v>3706.0388789626154</v>
      </c>
      <c r="JVK14" s="148" t="s">
        <v>2</v>
      </c>
      <c r="JVL14" s="127">
        <v>4557.3401527961232</v>
      </c>
      <c r="JVM14" s="126">
        <v>3073.2441852845182</v>
      </c>
      <c r="JVN14" s="127">
        <v>3706.0388789626154</v>
      </c>
      <c r="JVO14" s="148" t="s">
        <v>2</v>
      </c>
      <c r="JVP14" s="127">
        <v>4557.3401527961232</v>
      </c>
      <c r="JVQ14" s="126">
        <v>3073.2441852845182</v>
      </c>
      <c r="JVR14" s="127">
        <v>3706.0388789626154</v>
      </c>
      <c r="JVS14" s="148" t="s">
        <v>2</v>
      </c>
      <c r="JVT14" s="127">
        <v>4557.3401527961232</v>
      </c>
      <c r="JVU14" s="126">
        <v>3073.2441852845182</v>
      </c>
      <c r="JVV14" s="127">
        <v>3706.0388789626154</v>
      </c>
      <c r="JVW14" s="148" t="s">
        <v>2</v>
      </c>
      <c r="JVX14" s="127">
        <v>4557.3401527961232</v>
      </c>
      <c r="JVY14" s="126">
        <v>3073.2441852845182</v>
      </c>
      <c r="JVZ14" s="127">
        <v>3706.0388789626154</v>
      </c>
      <c r="JWA14" s="148" t="s">
        <v>2</v>
      </c>
      <c r="JWB14" s="127">
        <v>4557.3401527961232</v>
      </c>
      <c r="JWC14" s="126">
        <v>3073.2441852845182</v>
      </c>
      <c r="JWD14" s="127">
        <v>3706.0388789626154</v>
      </c>
      <c r="JWE14" s="148" t="s">
        <v>2</v>
      </c>
      <c r="JWF14" s="127">
        <v>4557.3401527961232</v>
      </c>
      <c r="JWG14" s="126">
        <v>3073.2441852845182</v>
      </c>
      <c r="JWH14" s="127">
        <v>3706.0388789626154</v>
      </c>
      <c r="JWI14" s="148" t="s">
        <v>2</v>
      </c>
      <c r="JWJ14" s="127">
        <v>4557.3401527961232</v>
      </c>
      <c r="JWK14" s="126">
        <v>3073.2441852845182</v>
      </c>
      <c r="JWL14" s="127">
        <v>3706.0388789626154</v>
      </c>
      <c r="JWM14" s="148" t="s">
        <v>2</v>
      </c>
      <c r="JWN14" s="127">
        <v>4557.3401527961232</v>
      </c>
      <c r="JWO14" s="126">
        <v>3073.2441852845182</v>
      </c>
      <c r="JWP14" s="127">
        <v>3706.0388789626154</v>
      </c>
      <c r="JWQ14" s="148" t="s">
        <v>2</v>
      </c>
      <c r="JWR14" s="127">
        <v>4557.3401527961232</v>
      </c>
      <c r="JWS14" s="126">
        <v>3073.2441852845182</v>
      </c>
      <c r="JWT14" s="127">
        <v>3706.0388789626154</v>
      </c>
      <c r="JWU14" s="148" t="s">
        <v>2</v>
      </c>
      <c r="JWV14" s="127">
        <v>4557.3401527961232</v>
      </c>
      <c r="JWW14" s="126">
        <v>3073.2441852845182</v>
      </c>
      <c r="JWX14" s="127">
        <v>3706.0388789626154</v>
      </c>
      <c r="JWY14" s="148" t="s">
        <v>2</v>
      </c>
      <c r="JWZ14" s="127">
        <v>4557.3401527961232</v>
      </c>
      <c r="JXA14" s="126">
        <v>3073.2441852845182</v>
      </c>
      <c r="JXB14" s="127">
        <v>3706.0388789626154</v>
      </c>
      <c r="JXC14" s="148" t="s">
        <v>2</v>
      </c>
      <c r="JXD14" s="127">
        <v>4557.3401527961232</v>
      </c>
      <c r="JXE14" s="126">
        <v>3073.2441852845182</v>
      </c>
      <c r="JXF14" s="127">
        <v>3706.0388789626154</v>
      </c>
      <c r="JXG14" s="148" t="s">
        <v>2</v>
      </c>
      <c r="JXH14" s="127">
        <v>4557.3401527961232</v>
      </c>
      <c r="JXI14" s="126">
        <v>3073.2441852845182</v>
      </c>
      <c r="JXJ14" s="127">
        <v>3706.0388789626154</v>
      </c>
      <c r="JXK14" s="148" t="s">
        <v>2</v>
      </c>
      <c r="JXL14" s="127">
        <v>4557.3401527961232</v>
      </c>
      <c r="JXM14" s="126">
        <v>3073.2441852845182</v>
      </c>
      <c r="JXN14" s="127">
        <v>3706.0388789626154</v>
      </c>
      <c r="JXO14" s="148" t="s">
        <v>2</v>
      </c>
      <c r="JXP14" s="127">
        <v>4557.3401527961232</v>
      </c>
      <c r="JXQ14" s="126">
        <v>3073.2441852845182</v>
      </c>
      <c r="JXR14" s="127">
        <v>3706.0388789626154</v>
      </c>
      <c r="JXS14" s="148" t="s">
        <v>2</v>
      </c>
      <c r="JXT14" s="127">
        <v>4557.3401527961232</v>
      </c>
      <c r="JXU14" s="126">
        <v>3073.2441852845182</v>
      </c>
      <c r="JXV14" s="127">
        <v>3706.0388789626154</v>
      </c>
      <c r="JXW14" s="148" t="s">
        <v>2</v>
      </c>
      <c r="JXX14" s="127">
        <v>4557.3401527961232</v>
      </c>
      <c r="JXY14" s="126">
        <v>3073.2441852845182</v>
      </c>
      <c r="JXZ14" s="127">
        <v>3706.0388789626154</v>
      </c>
      <c r="JYA14" s="148" t="s">
        <v>2</v>
      </c>
      <c r="JYB14" s="127">
        <v>4557.3401527961232</v>
      </c>
      <c r="JYC14" s="126">
        <v>3073.2441852845182</v>
      </c>
      <c r="JYD14" s="127">
        <v>3706.0388789626154</v>
      </c>
      <c r="JYE14" s="148" t="s">
        <v>2</v>
      </c>
      <c r="JYF14" s="127">
        <v>4557.3401527961232</v>
      </c>
      <c r="JYG14" s="126">
        <v>3073.2441852845182</v>
      </c>
      <c r="JYH14" s="127">
        <v>3706.0388789626154</v>
      </c>
      <c r="JYI14" s="148" t="s">
        <v>2</v>
      </c>
      <c r="JYJ14" s="127">
        <v>4557.3401527961232</v>
      </c>
      <c r="JYK14" s="126">
        <v>3073.2441852845182</v>
      </c>
      <c r="JYL14" s="127">
        <v>3706.0388789626154</v>
      </c>
      <c r="JYM14" s="148" t="s">
        <v>2</v>
      </c>
      <c r="JYN14" s="127">
        <v>4557.3401527961232</v>
      </c>
      <c r="JYO14" s="126">
        <v>3073.2441852845182</v>
      </c>
      <c r="JYP14" s="127">
        <v>3706.0388789626154</v>
      </c>
      <c r="JYQ14" s="148" t="s">
        <v>2</v>
      </c>
      <c r="JYR14" s="127">
        <v>4557.3401527961232</v>
      </c>
      <c r="JYS14" s="126">
        <v>3073.2441852845182</v>
      </c>
      <c r="JYT14" s="127">
        <v>3706.0388789626154</v>
      </c>
      <c r="JYU14" s="148" t="s">
        <v>2</v>
      </c>
      <c r="JYV14" s="127">
        <v>4557.3401527961232</v>
      </c>
      <c r="JYW14" s="126">
        <v>3073.2441852845182</v>
      </c>
      <c r="JYX14" s="127">
        <v>3706.0388789626154</v>
      </c>
      <c r="JYY14" s="148" t="s">
        <v>2</v>
      </c>
      <c r="JYZ14" s="127">
        <v>4557.3401527961232</v>
      </c>
      <c r="JZA14" s="126">
        <v>3073.2441852845182</v>
      </c>
      <c r="JZB14" s="127">
        <v>3706.0388789626154</v>
      </c>
      <c r="JZC14" s="148" t="s">
        <v>2</v>
      </c>
      <c r="JZD14" s="127">
        <v>4557.3401527961232</v>
      </c>
      <c r="JZE14" s="126">
        <v>3073.2441852845182</v>
      </c>
      <c r="JZF14" s="127">
        <v>3706.0388789626154</v>
      </c>
      <c r="JZG14" s="148" t="s">
        <v>2</v>
      </c>
      <c r="JZH14" s="127">
        <v>4557.3401527961232</v>
      </c>
      <c r="JZI14" s="126">
        <v>3073.2441852845182</v>
      </c>
      <c r="JZJ14" s="127">
        <v>3706.0388789626154</v>
      </c>
      <c r="JZK14" s="148" t="s">
        <v>2</v>
      </c>
      <c r="JZL14" s="127">
        <v>4557.3401527961232</v>
      </c>
      <c r="JZM14" s="126">
        <v>3073.2441852845182</v>
      </c>
      <c r="JZN14" s="127">
        <v>3706.0388789626154</v>
      </c>
      <c r="JZO14" s="148" t="s">
        <v>2</v>
      </c>
      <c r="JZP14" s="127">
        <v>4557.3401527961232</v>
      </c>
      <c r="JZQ14" s="126">
        <v>3073.2441852845182</v>
      </c>
      <c r="JZR14" s="127">
        <v>3706.0388789626154</v>
      </c>
      <c r="JZS14" s="148" t="s">
        <v>2</v>
      </c>
      <c r="JZT14" s="127">
        <v>4557.3401527961232</v>
      </c>
      <c r="JZU14" s="126">
        <v>3073.2441852845182</v>
      </c>
      <c r="JZV14" s="127">
        <v>3706.0388789626154</v>
      </c>
      <c r="JZW14" s="148" t="s">
        <v>2</v>
      </c>
      <c r="JZX14" s="127">
        <v>4557.3401527961232</v>
      </c>
      <c r="JZY14" s="126">
        <v>3073.2441852845182</v>
      </c>
      <c r="JZZ14" s="127">
        <v>3706.0388789626154</v>
      </c>
      <c r="KAA14" s="148" t="s">
        <v>2</v>
      </c>
      <c r="KAB14" s="127">
        <v>4557.3401527961232</v>
      </c>
      <c r="KAC14" s="126">
        <v>3073.2441852845182</v>
      </c>
      <c r="KAD14" s="127">
        <v>3706.0388789626154</v>
      </c>
      <c r="KAE14" s="148" t="s">
        <v>2</v>
      </c>
      <c r="KAF14" s="127">
        <v>4557.3401527961232</v>
      </c>
      <c r="KAG14" s="126">
        <v>3073.2441852845182</v>
      </c>
      <c r="KAH14" s="127">
        <v>3706.0388789626154</v>
      </c>
      <c r="KAI14" s="148" t="s">
        <v>2</v>
      </c>
      <c r="KAJ14" s="127">
        <v>4557.3401527961232</v>
      </c>
      <c r="KAK14" s="126">
        <v>3073.2441852845182</v>
      </c>
      <c r="KAL14" s="127">
        <v>3706.0388789626154</v>
      </c>
      <c r="KAM14" s="148" t="s">
        <v>2</v>
      </c>
      <c r="KAN14" s="127">
        <v>4557.3401527961232</v>
      </c>
      <c r="KAO14" s="126">
        <v>3073.2441852845182</v>
      </c>
      <c r="KAP14" s="127">
        <v>3706.0388789626154</v>
      </c>
      <c r="KAQ14" s="148" t="s">
        <v>2</v>
      </c>
      <c r="KAR14" s="127">
        <v>4557.3401527961232</v>
      </c>
      <c r="KAS14" s="126">
        <v>3073.2441852845182</v>
      </c>
      <c r="KAT14" s="127">
        <v>3706.0388789626154</v>
      </c>
      <c r="KAU14" s="148" t="s">
        <v>2</v>
      </c>
      <c r="KAV14" s="127">
        <v>4557.3401527961232</v>
      </c>
      <c r="KAW14" s="126">
        <v>3073.2441852845182</v>
      </c>
      <c r="KAX14" s="127">
        <v>3706.0388789626154</v>
      </c>
      <c r="KAY14" s="148" t="s">
        <v>2</v>
      </c>
      <c r="KAZ14" s="127">
        <v>4557.3401527961232</v>
      </c>
      <c r="KBA14" s="126">
        <v>3073.2441852845182</v>
      </c>
      <c r="KBB14" s="127">
        <v>3706.0388789626154</v>
      </c>
      <c r="KBC14" s="148" t="s">
        <v>2</v>
      </c>
      <c r="KBD14" s="127">
        <v>4557.3401527961232</v>
      </c>
      <c r="KBE14" s="126">
        <v>3073.2441852845182</v>
      </c>
      <c r="KBF14" s="127">
        <v>3706.0388789626154</v>
      </c>
      <c r="KBG14" s="148" t="s">
        <v>2</v>
      </c>
      <c r="KBH14" s="127">
        <v>4557.3401527961232</v>
      </c>
      <c r="KBI14" s="126">
        <v>3073.2441852845182</v>
      </c>
      <c r="KBJ14" s="127">
        <v>3706.0388789626154</v>
      </c>
      <c r="KBK14" s="148" t="s">
        <v>2</v>
      </c>
      <c r="KBL14" s="127">
        <v>4557.3401527961232</v>
      </c>
      <c r="KBM14" s="126">
        <v>3073.2441852845182</v>
      </c>
      <c r="KBN14" s="127">
        <v>3706.0388789626154</v>
      </c>
      <c r="KBO14" s="148" t="s">
        <v>2</v>
      </c>
      <c r="KBP14" s="127">
        <v>4557.3401527961232</v>
      </c>
      <c r="KBQ14" s="126">
        <v>3073.2441852845182</v>
      </c>
      <c r="KBR14" s="127">
        <v>3706.0388789626154</v>
      </c>
      <c r="KBS14" s="148" t="s">
        <v>2</v>
      </c>
      <c r="KBT14" s="127">
        <v>4557.3401527961232</v>
      </c>
      <c r="KBU14" s="126">
        <v>3073.2441852845182</v>
      </c>
      <c r="KBV14" s="127">
        <v>3706.0388789626154</v>
      </c>
      <c r="KBW14" s="148" t="s">
        <v>2</v>
      </c>
      <c r="KBX14" s="127">
        <v>4557.3401527961232</v>
      </c>
      <c r="KBY14" s="126">
        <v>3073.2441852845182</v>
      </c>
      <c r="KBZ14" s="127">
        <v>3706.0388789626154</v>
      </c>
      <c r="KCA14" s="148" t="s">
        <v>2</v>
      </c>
      <c r="KCB14" s="127">
        <v>4557.3401527961232</v>
      </c>
      <c r="KCC14" s="126">
        <v>3073.2441852845182</v>
      </c>
      <c r="KCD14" s="127">
        <v>3706.0388789626154</v>
      </c>
      <c r="KCE14" s="148" t="s">
        <v>2</v>
      </c>
      <c r="KCF14" s="127">
        <v>4557.3401527961232</v>
      </c>
      <c r="KCG14" s="126">
        <v>3073.2441852845182</v>
      </c>
      <c r="KCH14" s="127">
        <v>3706.0388789626154</v>
      </c>
      <c r="KCI14" s="148" t="s">
        <v>2</v>
      </c>
      <c r="KCJ14" s="127">
        <v>4557.3401527961232</v>
      </c>
      <c r="KCK14" s="126">
        <v>3073.2441852845182</v>
      </c>
      <c r="KCL14" s="127">
        <v>3706.0388789626154</v>
      </c>
      <c r="KCM14" s="148" t="s">
        <v>2</v>
      </c>
      <c r="KCN14" s="127">
        <v>4557.3401527961232</v>
      </c>
      <c r="KCO14" s="126">
        <v>3073.2441852845182</v>
      </c>
      <c r="KCP14" s="127">
        <v>3706.0388789626154</v>
      </c>
      <c r="KCQ14" s="148" t="s">
        <v>2</v>
      </c>
      <c r="KCR14" s="127">
        <v>4557.3401527961232</v>
      </c>
      <c r="KCS14" s="126">
        <v>3073.2441852845182</v>
      </c>
      <c r="KCT14" s="127">
        <v>3706.0388789626154</v>
      </c>
      <c r="KCU14" s="148" t="s">
        <v>2</v>
      </c>
      <c r="KCV14" s="127">
        <v>4557.3401527961232</v>
      </c>
      <c r="KCW14" s="126">
        <v>3073.2441852845182</v>
      </c>
      <c r="KCX14" s="127">
        <v>3706.0388789626154</v>
      </c>
      <c r="KCY14" s="148" t="s">
        <v>2</v>
      </c>
      <c r="KCZ14" s="127">
        <v>4557.3401527961232</v>
      </c>
      <c r="KDA14" s="126">
        <v>3073.2441852845182</v>
      </c>
      <c r="KDB14" s="127">
        <v>3706.0388789626154</v>
      </c>
      <c r="KDC14" s="148" t="s">
        <v>2</v>
      </c>
      <c r="KDD14" s="127">
        <v>4557.3401527961232</v>
      </c>
      <c r="KDE14" s="126">
        <v>3073.2441852845182</v>
      </c>
      <c r="KDF14" s="127">
        <v>3706.0388789626154</v>
      </c>
      <c r="KDG14" s="148" t="s">
        <v>2</v>
      </c>
      <c r="KDH14" s="127">
        <v>4557.3401527961232</v>
      </c>
      <c r="KDI14" s="126">
        <v>3073.2441852845182</v>
      </c>
      <c r="KDJ14" s="127">
        <v>3706.0388789626154</v>
      </c>
      <c r="KDK14" s="148" t="s">
        <v>2</v>
      </c>
      <c r="KDL14" s="127">
        <v>4557.3401527961232</v>
      </c>
      <c r="KDM14" s="126">
        <v>3073.2441852845182</v>
      </c>
      <c r="KDN14" s="127">
        <v>3706.0388789626154</v>
      </c>
      <c r="KDO14" s="148" t="s">
        <v>2</v>
      </c>
      <c r="KDP14" s="127">
        <v>4557.3401527961232</v>
      </c>
      <c r="KDQ14" s="126">
        <v>3073.2441852845182</v>
      </c>
      <c r="KDR14" s="127">
        <v>3706.0388789626154</v>
      </c>
      <c r="KDS14" s="148" t="s">
        <v>2</v>
      </c>
      <c r="KDT14" s="127">
        <v>4557.3401527961232</v>
      </c>
      <c r="KDU14" s="126">
        <v>3073.2441852845182</v>
      </c>
      <c r="KDV14" s="127">
        <v>3706.0388789626154</v>
      </c>
      <c r="KDW14" s="148" t="s">
        <v>2</v>
      </c>
      <c r="KDX14" s="127">
        <v>4557.3401527961232</v>
      </c>
      <c r="KDY14" s="126">
        <v>3073.2441852845182</v>
      </c>
      <c r="KDZ14" s="127">
        <v>3706.0388789626154</v>
      </c>
      <c r="KEA14" s="148" t="s">
        <v>2</v>
      </c>
      <c r="KEB14" s="127">
        <v>4557.3401527961232</v>
      </c>
      <c r="KEC14" s="126">
        <v>3073.2441852845182</v>
      </c>
      <c r="KED14" s="127">
        <v>3706.0388789626154</v>
      </c>
      <c r="KEE14" s="148" t="s">
        <v>2</v>
      </c>
      <c r="KEF14" s="127">
        <v>4557.3401527961232</v>
      </c>
      <c r="KEG14" s="126">
        <v>3073.2441852845182</v>
      </c>
      <c r="KEH14" s="127">
        <v>3706.0388789626154</v>
      </c>
      <c r="KEI14" s="148" t="s">
        <v>2</v>
      </c>
      <c r="KEJ14" s="127">
        <v>4557.3401527961232</v>
      </c>
      <c r="KEK14" s="126">
        <v>3073.2441852845182</v>
      </c>
      <c r="KEL14" s="127">
        <v>3706.0388789626154</v>
      </c>
      <c r="KEM14" s="148" t="s">
        <v>2</v>
      </c>
      <c r="KEN14" s="127">
        <v>4557.3401527961232</v>
      </c>
      <c r="KEO14" s="126">
        <v>3073.2441852845182</v>
      </c>
      <c r="KEP14" s="127">
        <v>3706.0388789626154</v>
      </c>
      <c r="KEQ14" s="148" t="s">
        <v>2</v>
      </c>
      <c r="KER14" s="127">
        <v>4557.3401527961232</v>
      </c>
      <c r="KES14" s="126">
        <v>3073.2441852845182</v>
      </c>
      <c r="KET14" s="127">
        <v>3706.0388789626154</v>
      </c>
      <c r="KEU14" s="148" t="s">
        <v>2</v>
      </c>
      <c r="KEV14" s="127">
        <v>4557.3401527961232</v>
      </c>
      <c r="KEW14" s="126">
        <v>3073.2441852845182</v>
      </c>
      <c r="KEX14" s="127">
        <v>3706.0388789626154</v>
      </c>
      <c r="KEY14" s="148" t="s">
        <v>2</v>
      </c>
      <c r="KEZ14" s="127">
        <v>4557.3401527961232</v>
      </c>
      <c r="KFA14" s="126">
        <v>3073.2441852845182</v>
      </c>
      <c r="KFB14" s="127">
        <v>3706.0388789626154</v>
      </c>
      <c r="KFC14" s="148" t="s">
        <v>2</v>
      </c>
      <c r="KFD14" s="127">
        <v>4557.3401527961232</v>
      </c>
      <c r="KFE14" s="126">
        <v>3073.2441852845182</v>
      </c>
      <c r="KFF14" s="127">
        <v>3706.0388789626154</v>
      </c>
      <c r="KFG14" s="148" t="s">
        <v>2</v>
      </c>
      <c r="KFH14" s="127">
        <v>4557.3401527961232</v>
      </c>
      <c r="KFI14" s="126">
        <v>3073.2441852845182</v>
      </c>
      <c r="KFJ14" s="127">
        <v>3706.0388789626154</v>
      </c>
      <c r="KFK14" s="148" t="s">
        <v>2</v>
      </c>
      <c r="KFL14" s="127">
        <v>4557.3401527961232</v>
      </c>
      <c r="KFM14" s="126">
        <v>3073.2441852845182</v>
      </c>
      <c r="KFN14" s="127">
        <v>3706.0388789626154</v>
      </c>
      <c r="KFO14" s="148" t="s">
        <v>2</v>
      </c>
      <c r="KFP14" s="127">
        <v>4557.3401527961232</v>
      </c>
      <c r="KFQ14" s="126">
        <v>3073.2441852845182</v>
      </c>
      <c r="KFR14" s="127">
        <v>3706.0388789626154</v>
      </c>
      <c r="KFS14" s="148" t="s">
        <v>2</v>
      </c>
      <c r="KFT14" s="127">
        <v>4557.3401527961232</v>
      </c>
      <c r="KFU14" s="126">
        <v>3073.2441852845182</v>
      </c>
      <c r="KFV14" s="127">
        <v>3706.0388789626154</v>
      </c>
      <c r="KFW14" s="148" t="s">
        <v>2</v>
      </c>
      <c r="KFX14" s="127">
        <v>4557.3401527961232</v>
      </c>
      <c r="KFY14" s="126">
        <v>3073.2441852845182</v>
      </c>
      <c r="KFZ14" s="127">
        <v>3706.0388789626154</v>
      </c>
      <c r="KGA14" s="148" t="s">
        <v>2</v>
      </c>
      <c r="KGB14" s="127">
        <v>4557.3401527961232</v>
      </c>
      <c r="KGC14" s="126">
        <v>3073.2441852845182</v>
      </c>
      <c r="KGD14" s="127">
        <v>3706.0388789626154</v>
      </c>
      <c r="KGE14" s="148" t="s">
        <v>2</v>
      </c>
      <c r="KGF14" s="127">
        <v>4557.3401527961232</v>
      </c>
      <c r="KGG14" s="126">
        <v>3073.2441852845182</v>
      </c>
      <c r="KGH14" s="127">
        <v>3706.0388789626154</v>
      </c>
      <c r="KGI14" s="148" t="s">
        <v>2</v>
      </c>
      <c r="KGJ14" s="127">
        <v>4557.3401527961232</v>
      </c>
      <c r="KGK14" s="126">
        <v>3073.2441852845182</v>
      </c>
      <c r="KGL14" s="127">
        <v>3706.0388789626154</v>
      </c>
      <c r="KGM14" s="148" t="s">
        <v>2</v>
      </c>
      <c r="KGN14" s="127">
        <v>4557.3401527961232</v>
      </c>
      <c r="KGO14" s="126">
        <v>3073.2441852845182</v>
      </c>
      <c r="KGP14" s="127">
        <v>3706.0388789626154</v>
      </c>
      <c r="KGQ14" s="148" t="s">
        <v>2</v>
      </c>
      <c r="KGR14" s="127">
        <v>4557.3401527961232</v>
      </c>
      <c r="KGS14" s="126">
        <v>3073.2441852845182</v>
      </c>
      <c r="KGT14" s="127">
        <v>3706.0388789626154</v>
      </c>
      <c r="KGU14" s="148" t="s">
        <v>2</v>
      </c>
      <c r="KGV14" s="127">
        <v>4557.3401527961232</v>
      </c>
      <c r="KGW14" s="126">
        <v>3073.2441852845182</v>
      </c>
      <c r="KGX14" s="127">
        <v>3706.0388789626154</v>
      </c>
      <c r="KGY14" s="148" t="s">
        <v>2</v>
      </c>
      <c r="KGZ14" s="127">
        <v>4557.3401527961232</v>
      </c>
      <c r="KHA14" s="126">
        <v>3073.2441852845182</v>
      </c>
      <c r="KHB14" s="127">
        <v>3706.0388789626154</v>
      </c>
      <c r="KHC14" s="148" t="s">
        <v>2</v>
      </c>
      <c r="KHD14" s="127">
        <v>4557.3401527961232</v>
      </c>
      <c r="KHE14" s="126">
        <v>3073.2441852845182</v>
      </c>
      <c r="KHF14" s="127">
        <v>3706.0388789626154</v>
      </c>
      <c r="KHG14" s="148" t="s">
        <v>2</v>
      </c>
      <c r="KHH14" s="127">
        <v>4557.3401527961232</v>
      </c>
      <c r="KHI14" s="126">
        <v>3073.2441852845182</v>
      </c>
      <c r="KHJ14" s="127">
        <v>3706.0388789626154</v>
      </c>
      <c r="KHK14" s="148" t="s">
        <v>2</v>
      </c>
      <c r="KHL14" s="127">
        <v>4557.3401527961232</v>
      </c>
      <c r="KHM14" s="126">
        <v>3073.2441852845182</v>
      </c>
      <c r="KHN14" s="127">
        <v>3706.0388789626154</v>
      </c>
      <c r="KHO14" s="148" t="s">
        <v>2</v>
      </c>
      <c r="KHP14" s="127">
        <v>4557.3401527961232</v>
      </c>
      <c r="KHQ14" s="126">
        <v>3073.2441852845182</v>
      </c>
      <c r="KHR14" s="127">
        <v>3706.0388789626154</v>
      </c>
      <c r="KHS14" s="148" t="s">
        <v>2</v>
      </c>
      <c r="KHT14" s="127">
        <v>4557.3401527961232</v>
      </c>
      <c r="KHU14" s="126">
        <v>3073.2441852845182</v>
      </c>
      <c r="KHV14" s="127">
        <v>3706.0388789626154</v>
      </c>
      <c r="KHW14" s="148" t="s">
        <v>2</v>
      </c>
      <c r="KHX14" s="127">
        <v>4557.3401527961232</v>
      </c>
      <c r="KHY14" s="126">
        <v>3073.2441852845182</v>
      </c>
      <c r="KHZ14" s="127">
        <v>3706.0388789626154</v>
      </c>
      <c r="KIA14" s="148" t="s">
        <v>2</v>
      </c>
      <c r="KIB14" s="127">
        <v>4557.3401527961232</v>
      </c>
      <c r="KIC14" s="126">
        <v>3073.2441852845182</v>
      </c>
      <c r="KID14" s="127">
        <v>3706.0388789626154</v>
      </c>
      <c r="KIE14" s="148" t="s">
        <v>2</v>
      </c>
      <c r="KIF14" s="127">
        <v>4557.3401527961232</v>
      </c>
      <c r="KIG14" s="126">
        <v>3073.2441852845182</v>
      </c>
      <c r="KIH14" s="127">
        <v>3706.0388789626154</v>
      </c>
      <c r="KII14" s="148" t="s">
        <v>2</v>
      </c>
      <c r="KIJ14" s="127">
        <v>4557.3401527961232</v>
      </c>
      <c r="KIK14" s="126">
        <v>3073.2441852845182</v>
      </c>
      <c r="KIL14" s="127">
        <v>3706.0388789626154</v>
      </c>
      <c r="KIM14" s="148" t="s">
        <v>2</v>
      </c>
      <c r="KIN14" s="127">
        <v>4557.3401527961232</v>
      </c>
      <c r="KIO14" s="126">
        <v>3073.2441852845182</v>
      </c>
      <c r="KIP14" s="127">
        <v>3706.0388789626154</v>
      </c>
      <c r="KIQ14" s="148" t="s">
        <v>2</v>
      </c>
      <c r="KIR14" s="127">
        <v>4557.3401527961232</v>
      </c>
      <c r="KIS14" s="126">
        <v>3073.2441852845182</v>
      </c>
      <c r="KIT14" s="127">
        <v>3706.0388789626154</v>
      </c>
      <c r="KIU14" s="148" t="s">
        <v>2</v>
      </c>
      <c r="KIV14" s="127">
        <v>4557.3401527961232</v>
      </c>
      <c r="KIW14" s="126">
        <v>3073.2441852845182</v>
      </c>
      <c r="KIX14" s="127">
        <v>3706.0388789626154</v>
      </c>
      <c r="KIY14" s="148" t="s">
        <v>2</v>
      </c>
      <c r="KIZ14" s="127">
        <v>4557.3401527961232</v>
      </c>
      <c r="KJA14" s="126">
        <v>3073.2441852845182</v>
      </c>
      <c r="KJB14" s="127">
        <v>3706.0388789626154</v>
      </c>
      <c r="KJC14" s="148" t="s">
        <v>2</v>
      </c>
      <c r="KJD14" s="127">
        <v>4557.3401527961232</v>
      </c>
      <c r="KJE14" s="126">
        <v>3073.2441852845182</v>
      </c>
      <c r="KJF14" s="127">
        <v>3706.0388789626154</v>
      </c>
      <c r="KJG14" s="148" t="s">
        <v>2</v>
      </c>
      <c r="KJH14" s="127">
        <v>4557.3401527961232</v>
      </c>
      <c r="KJI14" s="126">
        <v>3073.2441852845182</v>
      </c>
      <c r="KJJ14" s="127">
        <v>3706.0388789626154</v>
      </c>
      <c r="KJK14" s="148" t="s">
        <v>2</v>
      </c>
      <c r="KJL14" s="127">
        <v>4557.3401527961232</v>
      </c>
      <c r="KJM14" s="126">
        <v>3073.2441852845182</v>
      </c>
      <c r="KJN14" s="127">
        <v>3706.0388789626154</v>
      </c>
      <c r="KJO14" s="148" t="s">
        <v>2</v>
      </c>
      <c r="KJP14" s="127">
        <v>4557.3401527961232</v>
      </c>
      <c r="KJQ14" s="126">
        <v>3073.2441852845182</v>
      </c>
      <c r="KJR14" s="127">
        <v>3706.0388789626154</v>
      </c>
      <c r="KJS14" s="148" t="s">
        <v>2</v>
      </c>
      <c r="KJT14" s="127">
        <v>4557.3401527961232</v>
      </c>
      <c r="KJU14" s="126">
        <v>3073.2441852845182</v>
      </c>
      <c r="KJV14" s="127">
        <v>3706.0388789626154</v>
      </c>
      <c r="KJW14" s="148" t="s">
        <v>2</v>
      </c>
      <c r="KJX14" s="127">
        <v>4557.3401527961232</v>
      </c>
      <c r="KJY14" s="126">
        <v>3073.2441852845182</v>
      </c>
      <c r="KJZ14" s="127">
        <v>3706.0388789626154</v>
      </c>
      <c r="KKA14" s="148" t="s">
        <v>2</v>
      </c>
      <c r="KKB14" s="127">
        <v>4557.3401527961232</v>
      </c>
      <c r="KKC14" s="126">
        <v>3073.2441852845182</v>
      </c>
      <c r="KKD14" s="127">
        <v>3706.0388789626154</v>
      </c>
      <c r="KKE14" s="148" t="s">
        <v>2</v>
      </c>
      <c r="KKF14" s="127">
        <v>4557.3401527961232</v>
      </c>
      <c r="KKG14" s="126">
        <v>3073.2441852845182</v>
      </c>
      <c r="KKH14" s="127">
        <v>3706.0388789626154</v>
      </c>
      <c r="KKI14" s="148" t="s">
        <v>2</v>
      </c>
      <c r="KKJ14" s="127">
        <v>4557.3401527961232</v>
      </c>
      <c r="KKK14" s="126">
        <v>3073.2441852845182</v>
      </c>
      <c r="KKL14" s="127">
        <v>3706.0388789626154</v>
      </c>
      <c r="KKM14" s="148" t="s">
        <v>2</v>
      </c>
      <c r="KKN14" s="127">
        <v>4557.3401527961232</v>
      </c>
      <c r="KKO14" s="126">
        <v>3073.2441852845182</v>
      </c>
      <c r="KKP14" s="127">
        <v>3706.0388789626154</v>
      </c>
      <c r="KKQ14" s="148" t="s">
        <v>2</v>
      </c>
      <c r="KKR14" s="127">
        <v>4557.3401527961232</v>
      </c>
      <c r="KKS14" s="126">
        <v>3073.2441852845182</v>
      </c>
      <c r="KKT14" s="127">
        <v>3706.0388789626154</v>
      </c>
      <c r="KKU14" s="148" t="s">
        <v>2</v>
      </c>
      <c r="KKV14" s="127">
        <v>4557.3401527961232</v>
      </c>
      <c r="KKW14" s="126">
        <v>3073.2441852845182</v>
      </c>
      <c r="KKX14" s="127">
        <v>3706.0388789626154</v>
      </c>
      <c r="KKY14" s="148" t="s">
        <v>2</v>
      </c>
      <c r="KKZ14" s="127">
        <v>4557.3401527961232</v>
      </c>
      <c r="KLA14" s="126">
        <v>3073.2441852845182</v>
      </c>
      <c r="KLB14" s="127">
        <v>3706.0388789626154</v>
      </c>
      <c r="KLC14" s="148" t="s">
        <v>2</v>
      </c>
      <c r="KLD14" s="127">
        <v>4557.3401527961232</v>
      </c>
      <c r="KLE14" s="126">
        <v>3073.2441852845182</v>
      </c>
      <c r="KLF14" s="127">
        <v>3706.0388789626154</v>
      </c>
      <c r="KLG14" s="148" t="s">
        <v>2</v>
      </c>
      <c r="KLH14" s="127">
        <v>4557.3401527961232</v>
      </c>
      <c r="KLI14" s="126">
        <v>3073.2441852845182</v>
      </c>
      <c r="KLJ14" s="127">
        <v>3706.0388789626154</v>
      </c>
      <c r="KLK14" s="148" t="s">
        <v>2</v>
      </c>
      <c r="KLL14" s="127">
        <v>4557.3401527961232</v>
      </c>
      <c r="KLM14" s="126">
        <v>3073.2441852845182</v>
      </c>
      <c r="KLN14" s="127">
        <v>3706.0388789626154</v>
      </c>
      <c r="KLO14" s="148" t="s">
        <v>2</v>
      </c>
      <c r="KLP14" s="127">
        <v>4557.3401527961232</v>
      </c>
      <c r="KLQ14" s="126">
        <v>3073.2441852845182</v>
      </c>
      <c r="KLR14" s="127">
        <v>3706.0388789626154</v>
      </c>
      <c r="KLS14" s="148" t="s">
        <v>2</v>
      </c>
      <c r="KLT14" s="127">
        <v>4557.3401527961232</v>
      </c>
      <c r="KLU14" s="126">
        <v>3073.2441852845182</v>
      </c>
      <c r="KLV14" s="127">
        <v>3706.0388789626154</v>
      </c>
      <c r="KLW14" s="148" t="s">
        <v>2</v>
      </c>
      <c r="KLX14" s="127">
        <v>4557.3401527961232</v>
      </c>
      <c r="KLY14" s="126">
        <v>3073.2441852845182</v>
      </c>
      <c r="KLZ14" s="127">
        <v>3706.0388789626154</v>
      </c>
      <c r="KMA14" s="148" t="s">
        <v>2</v>
      </c>
      <c r="KMB14" s="127">
        <v>4557.3401527961232</v>
      </c>
      <c r="KMC14" s="126">
        <v>3073.2441852845182</v>
      </c>
      <c r="KMD14" s="127">
        <v>3706.0388789626154</v>
      </c>
      <c r="KME14" s="148" t="s">
        <v>2</v>
      </c>
      <c r="KMF14" s="127">
        <v>4557.3401527961232</v>
      </c>
      <c r="KMG14" s="126">
        <v>3073.2441852845182</v>
      </c>
      <c r="KMH14" s="127">
        <v>3706.0388789626154</v>
      </c>
      <c r="KMI14" s="148" t="s">
        <v>2</v>
      </c>
      <c r="KMJ14" s="127">
        <v>4557.3401527961232</v>
      </c>
      <c r="KMK14" s="126">
        <v>3073.2441852845182</v>
      </c>
      <c r="KML14" s="127">
        <v>3706.0388789626154</v>
      </c>
      <c r="KMM14" s="148" t="s">
        <v>2</v>
      </c>
      <c r="KMN14" s="127">
        <v>4557.3401527961232</v>
      </c>
      <c r="KMO14" s="126">
        <v>3073.2441852845182</v>
      </c>
      <c r="KMP14" s="127">
        <v>3706.0388789626154</v>
      </c>
      <c r="KMQ14" s="148" t="s">
        <v>2</v>
      </c>
      <c r="KMR14" s="127">
        <v>4557.3401527961232</v>
      </c>
      <c r="KMS14" s="126">
        <v>3073.2441852845182</v>
      </c>
      <c r="KMT14" s="127">
        <v>3706.0388789626154</v>
      </c>
      <c r="KMU14" s="148" t="s">
        <v>2</v>
      </c>
      <c r="KMV14" s="127">
        <v>4557.3401527961232</v>
      </c>
      <c r="KMW14" s="126">
        <v>3073.2441852845182</v>
      </c>
      <c r="KMX14" s="127">
        <v>3706.0388789626154</v>
      </c>
      <c r="KMY14" s="148" t="s">
        <v>2</v>
      </c>
      <c r="KMZ14" s="127">
        <v>4557.3401527961232</v>
      </c>
      <c r="KNA14" s="126">
        <v>3073.2441852845182</v>
      </c>
      <c r="KNB14" s="127">
        <v>3706.0388789626154</v>
      </c>
      <c r="KNC14" s="148" t="s">
        <v>2</v>
      </c>
      <c r="KND14" s="127">
        <v>4557.3401527961232</v>
      </c>
      <c r="KNE14" s="126">
        <v>3073.2441852845182</v>
      </c>
      <c r="KNF14" s="127">
        <v>3706.0388789626154</v>
      </c>
      <c r="KNG14" s="148" t="s">
        <v>2</v>
      </c>
      <c r="KNH14" s="127">
        <v>4557.3401527961232</v>
      </c>
      <c r="KNI14" s="126">
        <v>3073.2441852845182</v>
      </c>
      <c r="KNJ14" s="127">
        <v>3706.0388789626154</v>
      </c>
      <c r="KNK14" s="148" t="s">
        <v>2</v>
      </c>
      <c r="KNL14" s="127">
        <v>4557.3401527961232</v>
      </c>
      <c r="KNM14" s="126">
        <v>3073.2441852845182</v>
      </c>
      <c r="KNN14" s="127">
        <v>3706.0388789626154</v>
      </c>
      <c r="KNO14" s="148" t="s">
        <v>2</v>
      </c>
      <c r="KNP14" s="127">
        <v>4557.3401527961232</v>
      </c>
      <c r="KNQ14" s="126">
        <v>3073.2441852845182</v>
      </c>
      <c r="KNR14" s="127">
        <v>3706.0388789626154</v>
      </c>
      <c r="KNS14" s="148" t="s">
        <v>2</v>
      </c>
      <c r="KNT14" s="127">
        <v>4557.3401527961232</v>
      </c>
      <c r="KNU14" s="126">
        <v>3073.2441852845182</v>
      </c>
      <c r="KNV14" s="127">
        <v>3706.0388789626154</v>
      </c>
      <c r="KNW14" s="148" t="s">
        <v>2</v>
      </c>
      <c r="KNX14" s="127">
        <v>4557.3401527961232</v>
      </c>
      <c r="KNY14" s="126">
        <v>3073.2441852845182</v>
      </c>
      <c r="KNZ14" s="127">
        <v>3706.0388789626154</v>
      </c>
      <c r="KOA14" s="148" t="s">
        <v>2</v>
      </c>
      <c r="KOB14" s="127">
        <v>4557.3401527961232</v>
      </c>
      <c r="KOC14" s="126">
        <v>3073.2441852845182</v>
      </c>
      <c r="KOD14" s="127">
        <v>3706.0388789626154</v>
      </c>
      <c r="KOE14" s="148" t="s">
        <v>2</v>
      </c>
      <c r="KOF14" s="127">
        <v>4557.3401527961232</v>
      </c>
      <c r="KOG14" s="126">
        <v>3073.2441852845182</v>
      </c>
      <c r="KOH14" s="127">
        <v>3706.0388789626154</v>
      </c>
      <c r="KOI14" s="148" t="s">
        <v>2</v>
      </c>
      <c r="KOJ14" s="127">
        <v>4557.3401527961232</v>
      </c>
      <c r="KOK14" s="126">
        <v>3073.2441852845182</v>
      </c>
      <c r="KOL14" s="127">
        <v>3706.0388789626154</v>
      </c>
      <c r="KOM14" s="148" t="s">
        <v>2</v>
      </c>
      <c r="KON14" s="127">
        <v>4557.3401527961232</v>
      </c>
      <c r="KOO14" s="126">
        <v>3073.2441852845182</v>
      </c>
      <c r="KOP14" s="127">
        <v>3706.0388789626154</v>
      </c>
      <c r="KOQ14" s="148" t="s">
        <v>2</v>
      </c>
      <c r="KOR14" s="127">
        <v>4557.3401527961232</v>
      </c>
      <c r="KOS14" s="126">
        <v>3073.2441852845182</v>
      </c>
      <c r="KOT14" s="127">
        <v>3706.0388789626154</v>
      </c>
      <c r="KOU14" s="148" t="s">
        <v>2</v>
      </c>
      <c r="KOV14" s="127">
        <v>4557.3401527961232</v>
      </c>
      <c r="KOW14" s="126">
        <v>3073.2441852845182</v>
      </c>
      <c r="KOX14" s="127">
        <v>3706.0388789626154</v>
      </c>
      <c r="KOY14" s="148" t="s">
        <v>2</v>
      </c>
      <c r="KOZ14" s="127">
        <v>4557.3401527961232</v>
      </c>
      <c r="KPA14" s="126">
        <v>3073.2441852845182</v>
      </c>
      <c r="KPB14" s="127">
        <v>3706.0388789626154</v>
      </c>
      <c r="KPC14" s="148" t="s">
        <v>2</v>
      </c>
      <c r="KPD14" s="127">
        <v>4557.3401527961232</v>
      </c>
      <c r="KPE14" s="126">
        <v>3073.2441852845182</v>
      </c>
      <c r="KPF14" s="127">
        <v>3706.0388789626154</v>
      </c>
      <c r="KPG14" s="148" t="s">
        <v>2</v>
      </c>
      <c r="KPH14" s="127">
        <v>4557.3401527961232</v>
      </c>
      <c r="KPI14" s="126">
        <v>3073.2441852845182</v>
      </c>
      <c r="KPJ14" s="127">
        <v>3706.0388789626154</v>
      </c>
      <c r="KPK14" s="148" t="s">
        <v>2</v>
      </c>
      <c r="KPL14" s="127">
        <v>4557.3401527961232</v>
      </c>
      <c r="KPM14" s="126">
        <v>3073.2441852845182</v>
      </c>
      <c r="KPN14" s="127">
        <v>3706.0388789626154</v>
      </c>
      <c r="KPO14" s="148" t="s">
        <v>2</v>
      </c>
      <c r="KPP14" s="127">
        <v>4557.3401527961232</v>
      </c>
      <c r="KPQ14" s="126">
        <v>3073.2441852845182</v>
      </c>
      <c r="KPR14" s="127">
        <v>3706.0388789626154</v>
      </c>
      <c r="KPS14" s="148" t="s">
        <v>2</v>
      </c>
      <c r="KPT14" s="127">
        <v>4557.3401527961232</v>
      </c>
      <c r="KPU14" s="126">
        <v>3073.2441852845182</v>
      </c>
      <c r="KPV14" s="127">
        <v>3706.0388789626154</v>
      </c>
      <c r="KPW14" s="148" t="s">
        <v>2</v>
      </c>
      <c r="KPX14" s="127">
        <v>4557.3401527961232</v>
      </c>
      <c r="KPY14" s="126">
        <v>3073.2441852845182</v>
      </c>
      <c r="KPZ14" s="127">
        <v>3706.0388789626154</v>
      </c>
      <c r="KQA14" s="148" t="s">
        <v>2</v>
      </c>
      <c r="KQB14" s="127">
        <v>4557.3401527961232</v>
      </c>
      <c r="KQC14" s="126">
        <v>3073.2441852845182</v>
      </c>
      <c r="KQD14" s="127">
        <v>3706.0388789626154</v>
      </c>
      <c r="KQE14" s="148" t="s">
        <v>2</v>
      </c>
      <c r="KQF14" s="127">
        <v>4557.3401527961232</v>
      </c>
      <c r="KQG14" s="126">
        <v>3073.2441852845182</v>
      </c>
      <c r="KQH14" s="127">
        <v>3706.0388789626154</v>
      </c>
      <c r="KQI14" s="148" t="s">
        <v>2</v>
      </c>
      <c r="KQJ14" s="127">
        <v>4557.3401527961232</v>
      </c>
      <c r="KQK14" s="126">
        <v>3073.2441852845182</v>
      </c>
      <c r="KQL14" s="127">
        <v>3706.0388789626154</v>
      </c>
      <c r="KQM14" s="148" t="s">
        <v>2</v>
      </c>
      <c r="KQN14" s="127">
        <v>4557.3401527961232</v>
      </c>
      <c r="KQO14" s="126">
        <v>3073.2441852845182</v>
      </c>
      <c r="KQP14" s="127">
        <v>3706.0388789626154</v>
      </c>
      <c r="KQQ14" s="148" t="s">
        <v>2</v>
      </c>
      <c r="KQR14" s="127">
        <v>4557.3401527961232</v>
      </c>
      <c r="KQS14" s="126">
        <v>3073.2441852845182</v>
      </c>
      <c r="KQT14" s="127">
        <v>3706.0388789626154</v>
      </c>
      <c r="KQU14" s="148" t="s">
        <v>2</v>
      </c>
      <c r="KQV14" s="127">
        <v>4557.3401527961232</v>
      </c>
      <c r="KQW14" s="126">
        <v>3073.2441852845182</v>
      </c>
      <c r="KQX14" s="127">
        <v>3706.0388789626154</v>
      </c>
      <c r="KQY14" s="148" t="s">
        <v>2</v>
      </c>
      <c r="KQZ14" s="127">
        <v>4557.3401527961232</v>
      </c>
      <c r="KRA14" s="126">
        <v>3073.2441852845182</v>
      </c>
      <c r="KRB14" s="127">
        <v>3706.0388789626154</v>
      </c>
      <c r="KRC14" s="148" t="s">
        <v>2</v>
      </c>
      <c r="KRD14" s="127">
        <v>4557.3401527961232</v>
      </c>
      <c r="KRE14" s="126">
        <v>3073.2441852845182</v>
      </c>
      <c r="KRF14" s="127">
        <v>3706.0388789626154</v>
      </c>
      <c r="KRG14" s="148" t="s">
        <v>2</v>
      </c>
      <c r="KRH14" s="127">
        <v>4557.3401527961232</v>
      </c>
      <c r="KRI14" s="126">
        <v>3073.2441852845182</v>
      </c>
      <c r="KRJ14" s="127">
        <v>3706.0388789626154</v>
      </c>
      <c r="KRK14" s="148" t="s">
        <v>2</v>
      </c>
      <c r="KRL14" s="127">
        <v>4557.3401527961232</v>
      </c>
      <c r="KRM14" s="126">
        <v>3073.2441852845182</v>
      </c>
      <c r="KRN14" s="127">
        <v>3706.0388789626154</v>
      </c>
      <c r="KRO14" s="148" t="s">
        <v>2</v>
      </c>
      <c r="KRP14" s="127">
        <v>4557.3401527961232</v>
      </c>
      <c r="KRQ14" s="126">
        <v>3073.2441852845182</v>
      </c>
      <c r="KRR14" s="127">
        <v>3706.0388789626154</v>
      </c>
      <c r="KRS14" s="148" t="s">
        <v>2</v>
      </c>
      <c r="KRT14" s="127">
        <v>4557.3401527961232</v>
      </c>
      <c r="KRU14" s="126">
        <v>3073.2441852845182</v>
      </c>
      <c r="KRV14" s="127">
        <v>3706.0388789626154</v>
      </c>
      <c r="KRW14" s="148" t="s">
        <v>2</v>
      </c>
      <c r="KRX14" s="127">
        <v>4557.3401527961232</v>
      </c>
      <c r="KRY14" s="126">
        <v>3073.2441852845182</v>
      </c>
      <c r="KRZ14" s="127">
        <v>3706.0388789626154</v>
      </c>
      <c r="KSA14" s="148" t="s">
        <v>2</v>
      </c>
      <c r="KSB14" s="127">
        <v>4557.3401527961232</v>
      </c>
      <c r="KSC14" s="126">
        <v>3073.2441852845182</v>
      </c>
      <c r="KSD14" s="127">
        <v>3706.0388789626154</v>
      </c>
      <c r="KSE14" s="148" t="s">
        <v>2</v>
      </c>
      <c r="KSF14" s="127">
        <v>4557.3401527961232</v>
      </c>
      <c r="KSG14" s="126">
        <v>3073.2441852845182</v>
      </c>
      <c r="KSH14" s="127">
        <v>3706.0388789626154</v>
      </c>
      <c r="KSI14" s="148" t="s">
        <v>2</v>
      </c>
      <c r="KSJ14" s="127">
        <v>4557.3401527961232</v>
      </c>
      <c r="KSK14" s="126">
        <v>3073.2441852845182</v>
      </c>
      <c r="KSL14" s="127">
        <v>3706.0388789626154</v>
      </c>
      <c r="KSM14" s="148" t="s">
        <v>2</v>
      </c>
      <c r="KSN14" s="127">
        <v>4557.3401527961232</v>
      </c>
      <c r="KSO14" s="126">
        <v>3073.2441852845182</v>
      </c>
      <c r="KSP14" s="127">
        <v>3706.0388789626154</v>
      </c>
      <c r="KSQ14" s="148" t="s">
        <v>2</v>
      </c>
      <c r="KSR14" s="127">
        <v>4557.3401527961232</v>
      </c>
      <c r="KSS14" s="126">
        <v>3073.2441852845182</v>
      </c>
      <c r="KST14" s="127">
        <v>3706.0388789626154</v>
      </c>
      <c r="KSU14" s="148" t="s">
        <v>2</v>
      </c>
      <c r="KSV14" s="127">
        <v>4557.3401527961232</v>
      </c>
      <c r="KSW14" s="126">
        <v>3073.2441852845182</v>
      </c>
      <c r="KSX14" s="127">
        <v>3706.0388789626154</v>
      </c>
      <c r="KSY14" s="148" t="s">
        <v>2</v>
      </c>
      <c r="KSZ14" s="127">
        <v>4557.3401527961232</v>
      </c>
      <c r="KTA14" s="126">
        <v>3073.2441852845182</v>
      </c>
      <c r="KTB14" s="127">
        <v>3706.0388789626154</v>
      </c>
      <c r="KTC14" s="148" t="s">
        <v>2</v>
      </c>
      <c r="KTD14" s="127">
        <v>4557.3401527961232</v>
      </c>
      <c r="KTE14" s="126">
        <v>3073.2441852845182</v>
      </c>
      <c r="KTF14" s="127">
        <v>3706.0388789626154</v>
      </c>
      <c r="KTG14" s="148" t="s">
        <v>2</v>
      </c>
      <c r="KTH14" s="127">
        <v>4557.3401527961232</v>
      </c>
      <c r="KTI14" s="126">
        <v>3073.2441852845182</v>
      </c>
      <c r="KTJ14" s="127">
        <v>3706.0388789626154</v>
      </c>
      <c r="KTK14" s="148" t="s">
        <v>2</v>
      </c>
      <c r="KTL14" s="127">
        <v>4557.3401527961232</v>
      </c>
      <c r="KTM14" s="126">
        <v>3073.2441852845182</v>
      </c>
      <c r="KTN14" s="127">
        <v>3706.0388789626154</v>
      </c>
      <c r="KTO14" s="148" t="s">
        <v>2</v>
      </c>
      <c r="KTP14" s="127">
        <v>4557.3401527961232</v>
      </c>
      <c r="KTQ14" s="126">
        <v>3073.2441852845182</v>
      </c>
      <c r="KTR14" s="127">
        <v>3706.0388789626154</v>
      </c>
      <c r="KTS14" s="148" t="s">
        <v>2</v>
      </c>
      <c r="KTT14" s="127">
        <v>4557.3401527961232</v>
      </c>
      <c r="KTU14" s="126">
        <v>3073.2441852845182</v>
      </c>
      <c r="KTV14" s="127">
        <v>3706.0388789626154</v>
      </c>
      <c r="KTW14" s="148" t="s">
        <v>2</v>
      </c>
      <c r="KTX14" s="127">
        <v>4557.3401527961232</v>
      </c>
      <c r="KTY14" s="126">
        <v>3073.2441852845182</v>
      </c>
      <c r="KTZ14" s="127">
        <v>3706.0388789626154</v>
      </c>
      <c r="KUA14" s="148" t="s">
        <v>2</v>
      </c>
      <c r="KUB14" s="127">
        <v>4557.3401527961232</v>
      </c>
      <c r="KUC14" s="126">
        <v>3073.2441852845182</v>
      </c>
      <c r="KUD14" s="127">
        <v>3706.0388789626154</v>
      </c>
      <c r="KUE14" s="148" t="s">
        <v>2</v>
      </c>
      <c r="KUF14" s="127">
        <v>4557.3401527961232</v>
      </c>
      <c r="KUG14" s="126">
        <v>3073.2441852845182</v>
      </c>
      <c r="KUH14" s="127">
        <v>3706.0388789626154</v>
      </c>
      <c r="KUI14" s="148" t="s">
        <v>2</v>
      </c>
      <c r="KUJ14" s="127">
        <v>4557.3401527961232</v>
      </c>
      <c r="KUK14" s="126">
        <v>3073.2441852845182</v>
      </c>
      <c r="KUL14" s="127">
        <v>3706.0388789626154</v>
      </c>
      <c r="KUM14" s="148" t="s">
        <v>2</v>
      </c>
      <c r="KUN14" s="127">
        <v>4557.3401527961232</v>
      </c>
      <c r="KUO14" s="126">
        <v>3073.2441852845182</v>
      </c>
      <c r="KUP14" s="127">
        <v>3706.0388789626154</v>
      </c>
      <c r="KUQ14" s="148" t="s">
        <v>2</v>
      </c>
      <c r="KUR14" s="127">
        <v>4557.3401527961232</v>
      </c>
      <c r="KUS14" s="126">
        <v>3073.2441852845182</v>
      </c>
      <c r="KUT14" s="127">
        <v>3706.0388789626154</v>
      </c>
      <c r="KUU14" s="148" t="s">
        <v>2</v>
      </c>
      <c r="KUV14" s="127">
        <v>4557.3401527961232</v>
      </c>
      <c r="KUW14" s="126">
        <v>3073.2441852845182</v>
      </c>
      <c r="KUX14" s="127">
        <v>3706.0388789626154</v>
      </c>
      <c r="KUY14" s="148" t="s">
        <v>2</v>
      </c>
      <c r="KUZ14" s="127">
        <v>4557.3401527961232</v>
      </c>
      <c r="KVA14" s="126">
        <v>3073.2441852845182</v>
      </c>
      <c r="KVB14" s="127">
        <v>3706.0388789626154</v>
      </c>
      <c r="KVC14" s="148" t="s">
        <v>2</v>
      </c>
      <c r="KVD14" s="127">
        <v>4557.3401527961232</v>
      </c>
      <c r="KVE14" s="126">
        <v>3073.2441852845182</v>
      </c>
      <c r="KVF14" s="127">
        <v>3706.0388789626154</v>
      </c>
      <c r="KVG14" s="148" t="s">
        <v>2</v>
      </c>
      <c r="KVH14" s="127">
        <v>4557.3401527961232</v>
      </c>
      <c r="KVI14" s="126">
        <v>3073.2441852845182</v>
      </c>
      <c r="KVJ14" s="127">
        <v>3706.0388789626154</v>
      </c>
      <c r="KVK14" s="148" t="s">
        <v>2</v>
      </c>
      <c r="KVL14" s="127">
        <v>4557.3401527961232</v>
      </c>
      <c r="KVM14" s="126">
        <v>3073.2441852845182</v>
      </c>
      <c r="KVN14" s="127">
        <v>3706.0388789626154</v>
      </c>
      <c r="KVO14" s="148" t="s">
        <v>2</v>
      </c>
      <c r="KVP14" s="127">
        <v>4557.3401527961232</v>
      </c>
      <c r="KVQ14" s="126">
        <v>3073.2441852845182</v>
      </c>
      <c r="KVR14" s="127">
        <v>3706.0388789626154</v>
      </c>
      <c r="KVS14" s="148" t="s">
        <v>2</v>
      </c>
      <c r="KVT14" s="127">
        <v>4557.3401527961232</v>
      </c>
      <c r="KVU14" s="126">
        <v>3073.2441852845182</v>
      </c>
      <c r="KVV14" s="127">
        <v>3706.0388789626154</v>
      </c>
      <c r="KVW14" s="148" t="s">
        <v>2</v>
      </c>
      <c r="KVX14" s="127">
        <v>4557.3401527961232</v>
      </c>
      <c r="KVY14" s="126">
        <v>3073.2441852845182</v>
      </c>
      <c r="KVZ14" s="127">
        <v>3706.0388789626154</v>
      </c>
      <c r="KWA14" s="148" t="s">
        <v>2</v>
      </c>
      <c r="KWB14" s="127">
        <v>4557.3401527961232</v>
      </c>
      <c r="KWC14" s="126">
        <v>3073.2441852845182</v>
      </c>
      <c r="KWD14" s="127">
        <v>3706.0388789626154</v>
      </c>
      <c r="KWE14" s="148" t="s">
        <v>2</v>
      </c>
      <c r="KWF14" s="127">
        <v>4557.3401527961232</v>
      </c>
      <c r="KWG14" s="126">
        <v>3073.2441852845182</v>
      </c>
      <c r="KWH14" s="127">
        <v>3706.0388789626154</v>
      </c>
      <c r="KWI14" s="148" t="s">
        <v>2</v>
      </c>
      <c r="KWJ14" s="127">
        <v>4557.3401527961232</v>
      </c>
      <c r="KWK14" s="126">
        <v>3073.2441852845182</v>
      </c>
      <c r="KWL14" s="127">
        <v>3706.0388789626154</v>
      </c>
      <c r="KWM14" s="148" t="s">
        <v>2</v>
      </c>
      <c r="KWN14" s="127">
        <v>4557.3401527961232</v>
      </c>
      <c r="KWO14" s="126">
        <v>3073.2441852845182</v>
      </c>
      <c r="KWP14" s="127">
        <v>3706.0388789626154</v>
      </c>
      <c r="KWQ14" s="148" t="s">
        <v>2</v>
      </c>
      <c r="KWR14" s="127">
        <v>4557.3401527961232</v>
      </c>
      <c r="KWS14" s="126">
        <v>3073.2441852845182</v>
      </c>
      <c r="KWT14" s="127">
        <v>3706.0388789626154</v>
      </c>
      <c r="KWU14" s="148" t="s">
        <v>2</v>
      </c>
      <c r="KWV14" s="127">
        <v>4557.3401527961232</v>
      </c>
      <c r="KWW14" s="126">
        <v>3073.2441852845182</v>
      </c>
      <c r="KWX14" s="127">
        <v>3706.0388789626154</v>
      </c>
      <c r="KWY14" s="148" t="s">
        <v>2</v>
      </c>
      <c r="KWZ14" s="127">
        <v>4557.3401527961232</v>
      </c>
      <c r="KXA14" s="126">
        <v>3073.2441852845182</v>
      </c>
      <c r="KXB14" s="127">
        <v>3706.0388789626154</v>
      </c>
      <c r="KXC14" s="148" t="s">
        <v>2</v>
      </c>
      <c r="KXD14" s="127">
        <v>4557.3401527961232</v>
      </c>
      <c r="KXE14" s="126">
        <v>3073.2441852845182</v>
      </c>
      <c r="KXF14" s="127">
        <v>3706.0388789626154</v>
      </c>
      <c r="KXG14" s="148" t="s">
        <v>2</v>
      </c>
      <c r="KXH14" s="127">
        <v>4557.3401527961232</v>
      </c>
      <c r="KXI14" s="126">
        <v>3073.2441852845182</v>
      </c>
      <c r="KXJ14" s="127">
        <v>3706.0388789626154</v>
      </c>
      <c r="KXK14" s="148" t="s">
        <v>2</v>
      </c>
      <c r="KXL14" s="127">
        <v>4557.3401527961232</v>
      </c>
      <c r="KXM14" s="126">
        <v>3073.2441852845182</v>
      </c>
      <c r="KXN14" s="127">
        <v>3706.0388789626154</v>
      </c>
      <c r="KXO14" s="148" t="s">
        <v>2</v>
      </c>
      <c r="KXP14" s="127">
        <v>4557.3401527961232</v>
      </c>
      <c r="KXQ14" s="126">
        <v>3073.2441852845182</v>
      </c>
      <c r="KXR14" s="127">
        <v>3706.0388789626154</v>
      </c>
      <c r="KXS14" s="148" t="s">
        <v>2</v>
      </c>
      <c r="KXT14" s="127">
        <v>4557.3401527961232</v>
      </c>
      <c r="KXU14" s="126">
        <v>3073.2441852845182</v>
      </c>
      <c r="KXV14" s="127">
        <v>3706.0388789626154</v>
      </c>
      <c r="KXW14" s="148" t="s">
        <v>2</v>
      </c>
      <c r="KXX14" s="127">
        <v>4557.3401527961232</v>
      </c>
      <c r="KXY14" s="126">
        <v>3073.2441852845182</v>
      </c>
      <c r="KXZ14" s="127">
        <v>3706.0388789626154</v>
      </c>
      <c r="KYA14" s="148" t="s">
        <v>2</v>
      </c>
      <c r="KYB14" s="127">
        <v>4557.3401527961232</v>
      </c>
      <c r="KYC14" s="126">
        <v>3073.2441852845182</v>
      </c>
      <c r="KYD14" s="127">
        <v>3706.0388789626154</v>
      </c>
      <c r="KYE14" s="148" t="s">
        <v>2</v>
      </c>
      <c r="KYF14" s="127">
        <v>4557.3401527961232</v>
      </c>
      <c r="KYG14" s="126">
        <v>3073.2441852845182</v>
      </c>
      <c r="KYH14" s="127">
        <v>3706.0388789626154</v>
      </c>
      <c r="KYI14" s="148" t="s">
        <v>2</v>
      </c>
      <c r="KYJ14" s="127">
        <v>4557.3401527961232</v>
      </c>
      <c r="KYK14" s="126">
        <v>3073.2441852845182</v>
      </c>
      <c r="KYL14" s="127">
        <v>3706.0388789626154</v>
      </c>
      <c r="KYM14" s="148" t="s">
        <v>2</v>
      </c>
      <c r="KYN14" s="127">
        <v>4557.3401527961232</v>
      </c>
      <c r="KYO14" s="126">
        <v>3073.2441852845182</v>
      </c>
      <c r="KYP14" s="127">
        <v>3706.0388789626154</v>
      </c>
      <c r="KYQ14" s="148" t="s">
        <v>2</v>
      </c>
      <c r="KYR14" s="127">
        <v>4557.3401527961232</v>
      </c>
      <c r="KYS14" s="126">
        <v>3073.2441852845182</v>
      </c>
      <c r="KYT14" s="127">
        <v>3706.0388789626154</v>
      </c>
      <c r="KYU14" s="148" t="s">
        <v>2</v>
      </c>
      <c r="KYV14" s="127">
        <v>4557.3401527961232</v>
      </c>
      <c r="KYW14" s="126">
        <v>3073.2441852845182</v>
      </c>
      <c r="KYX14" s="127">
        <v>3706.0388789626154</v>
      </c>
      <c r="KYY14" s="148" t="s">
        <v>2</v>
      </c>
      <c r="KYZ14" s="127">
        <v>4557.3401527961232</v>
      </c>
      <c r="KZA14" s="126">
        <v>3073.2441852845182</v>
      </c>
      <c r="KZB14" s="127">
        <v>3706.0388789626154</v>
      </c>
      <c r="KZC14" s="148" t="s">
        <v>2</v>
      </c>
      <c r="KZD14" s="127">
        <v>4557.3401527961232</v>
      </c>
      <c r="KZE14" s="126">
        <v>3073.2441852845182</v>
      </c>
      <c r="KZF14" s="127">
        <v>3706.0388789626154</v>
      </c>
      <c r="KZG14" s="148" t="s">
        <v>2</v>
      </c>
      <c r="KZH14" s="127">
        <v>4557.3401527961232</v>
      </c>
      <c r="KZI14" s="126">
        <v>3073.2441852845182</v>
      </c>
      <c r="KZJ14" s="127">
        <v>3706.0388789626154</v>
      </c>
      <c r="KZK14" s="148" t="s">
        <v>2</v>
      </c>
      <c r="KZL14" s="127">
        <v>4557.3401527961232</v>
      </c>
      <c r="KZM14" s="126">
        <v>3073.2441852845182</v>
      </c>
      <c r="KZN14" s="127">
        <v>3706.0388789626154</v>
      </c>
      <c r="KZO14" s="148" t="s">
        <v>2</v>
      </c>
      <c r="KZP14" s="127">
        <v>4557.3401527961232</v>
      </c>
      <c r="KZQ14" s="126">
        <v>3073.2441852845182</v>
      </c>
      <c r="KZR14" s="127">
        <v>3706.0388789626154</v>
      </c>
      <c r="KZS14" s="148" t="s">
        <v>2</v>
      </c>
      <c r="KZT14" s="127">
        <v>4557.3401527961232</v>
      </c>
      <c r="KZU14" s="126">
        <v>3073.2441852845182</v>
      </c>
      <c r="KZV14" s="127">
        <v>3706.0388789626154</v>
      </c>
      <c r="KZW14" s="148" t="s">
        <v>2</v>
      </c>
      <c r="KZX14" s="127">
        <v>4557.3401527961232</v>
      </c>
      <c r="KZY14" s="126">
        <v>3073.2441852845182</v>
      </c>
      <c r="KZZ14" s="127">
        <v>3706.0388789626154</v>
      </c>
      <c r="LAA14" s="148" t="s">
        <v>2</v>
      </c>
      <c r="LAB14" s="127">
        <v>4557.3401527961232</v>
      </c>
      <c r="LAC14" s="126">
        <v>3073.2441852845182</v>
      </c>
      <c r="LAD14" s="127">
        <v>3706.0388789626154</v>
      </c>
      <c r="LAE14" s="148" t="s">
        <v>2</v>
      </c>
      <c r="LAF14" s="127">
        <v>4557.3401527961232</v>
      </c>
      <c r="LAG14" s="126">
        <v>3073.2441852845182</v>
      </c>
      <c r="LAH14" s="127">
        <v>3706.0388789626154</v>
      </c>
      <c r="LAI14" s="148" t="s">
        <v>2</v>
      </c>
      <c r="LAJ14" s="127">
        <v>4557.3401527961232</v>
      </c>
      <c r="LAK14" s="126">
        <v>3073.2441852845182</v>
      </c>
      <c r="LAL14" s="127">
        <v>3706.0388789626154</v>
      </c>
      <c r="LAM14" s="148" t="s">
        <v>2</v>
      </c>
      <c r="LAN14" s="127">
        <v>4557.3401527961232</v>
      </c>
      <c r="LAO14" s="126">
        <v>3073.2441852845182</v>
      </c>
      <c r="LAP14" s="127">
        <v>3706.0388789626154</v>
      </c>
      <c r="LAQ14" s="148" t="s">
        <v>2</v>
      </c>
      <c r="LAR14" s="127">
        <v>4557.3401527961232</v>
      </c>
      <c r="LAS14" s="126">
        <v>3073.2441852845182</v>
      </c>
      <c r="LAT14" s="127">
        <v>3706.0388789626154</v>
      </c>
      <c r="LAU14" s="148" t="s">
        <v>2</v>
      </c>
      <c r="LAV14" s="127">
        <v>4557.3401527961232</v>
      </c>
      <c r="LAW14" s="126">
        <v>3073.2441852845182</v>
      </c>
      <c r="LAX14" s="127">
        <v>3706.0388789626154</v>
      </c>
      <c r="LAY14" s="148" t="s">
        <v>2</v>
      </c>
      <c r="LAZ14" s="127">
        <v>4557.3401527961232</v>
      </c>
      <c r="LBA14" s="126">
        <v>3073.2441852845182</v>
      </c>
      <c r="LBB14" s="127">
        <v>3706.0388789626154</v>
      </c>
      <c r="LBC14" s="148" t="s">
        <v>2</v>
      </c>
      <c r="LBD14" s="127">
        <v>4557.3401527961232</v>
      </c>
      <c r="LBE14" s="126">
        <v>3073.2441852845182</v>
      </c>
      <c r="LBF14" s="127">
        <v>3706.0388789626154</v>
      </c>
      <c r="LBG14" s="148" t="s">
        <v>2</v>
      </c>
      <c r="LBH14" s="127">
        <v>4557.3401527961232</v>
      </c>
      <c r="LBI14" s="126">
        <v>3073.2441852845182</v>
      </c>
      <c r="LBJ14" s="127">
        <v>3706.0388789626154</v>
      </c>
      <c r="LBK14" s="148" t="s">
        <v>2</v>
      </c>
      <c r="LBL14" s="127">
        <v>4557.3401527961232</v>
      </c>
      <c r="LBM14" s="126">
        <v>3073.2441852845182</v>
      </c>
      <c r="LBN14" s="127">
        <v>3706.0388789626154</v>
      </c>
      <c r="LBO14" s="148" t="s">
        <v>2</v>
      </c>
      <c r="LBP14" s="127">
        <v>4557.3401527961232</v>
      </c>
      <c r="LBQ14" s="126">
        <v>3073.2441852845182</v>
      </c>
      <c r="LBR14" s="127">
        <v>3706.0388789626154</v>
      </c>
      <c r="LBS14" s="148" t="s">
        <v>2</v>
      </c>
      <c r="LBT14" s="127">
        <v>4557.3401527961232</v>
      </c>
      <c r="LBU14" s="126">
        <v>3073.2441852845182</v>
      </c>
      <c r="LBV14" s="127">
        <v>3706.0388789626154</v>
      </c>
      <c r="LBW14" s="148" t="s">
        <v>2</v>
      </c>
      <c r="LBX14" s="127">
        <v>4557.3401527961232</v>
      </c>
      <c r="LBY14" s="126">
        <v>3073.2441852845182</v>
      </c>
      <c r="LBZ14" s="127">
        <v>3706.0388789626154</v>
      </c>
      <c r="LCA14" s="148" t="s">
        <v>2</v>
      </c>
      <c r="LCB14" s="127">
        <v>4557.3401527961232</v>
      </c>
      <c r="LCC14" s="126">
        <v>3073.2441852845182</v>
      </c>
      <c r="LCD14" s="127">
        <v>3706.0388789626154</v>
      </c>
      <c r="LCE14" s="148" t="s">
        <v>2</v>
      </c>
      <c r="LCF14" s="127">
        <v>4557.3401527961232</v>
      </c>
      <c r="LCG14" s="126">
        <v>3073.2441852845182</v>
      </c>
      <c r="LCH14" s="127">
        <v>3706.0388789626154</v>
      </c>
      <c r="LCI14" s="148" t="s">
        <v>2</v>
      </c>
      <c r="LCJ14" s="127">
        <v>4557.3401527961232</v>
      </c>
      <c r="LCK14" s="126">
        <v>3073.2441852845182</v>
      </c>
      <c r="LCL14" s="127">
        <v>3706.0388789626154</v>
      </c>
      <c r="LCM14" s="148" t="s">
        <v>2</v>
      </c>
      <c r="LCN14" s="127">
        <v>4557.3401527961232</v>
      </c>
      <c r="LCO14" s="126">
        <v>3073.2441852845182</v>
      </c>
      <c r="LCP14" s="127">
        <v>3706.0388789626154</v>
      </c>
      <c r="LCQ14" s="148" t="s">
        <v>2</v>
      </c>
      <c r="LCR14" s="127">
        <v>4557.3401527961232</v>
      </c>
      <c r="LCS14" s="126">
        <v>3073.2441852845182</v>
      </c>
      <c r="LCT14" s="127">
        <v>3706.0388789626154</v>
      </c>
      <c r="LCU14" s="148" t="s">
        <v>2</v>
      </c>
      <c r="LCV14" s="127">
        <v>4557.3401527961232</v>
      </c>
      <c r="LCW14" s="126">
        <v>3073.2441852845182</v>
      </c>
      <c r="LCX14" s="127">
        <v>3706.0388789626154</v>
      </c>
      <c r="LCY14" s="148" t="s">
        <v>2</v>
      </c>
      <c r="LCZ14" s="127">
        <v>4557.3401527961232</v>
      </c>
      <c r="LDA14" s="126">
        <v>3073.2441852845182</v>
      </c>
      <c r="LDB14" s="127">
        <v>3706.0388789626154</v>
      </c>
      <c r="LDC14" s="148" t="s">
        <v>2</v>
      </c>
      <c r="LDD14" s="127">
        <v>4557.3401527961232</v>
      </c>
      <c r="LDE14" s="126">
        <v>3073.2441852845182</v>
      </c>
      <c r="LDF14" s="127">
        <v>3706.0388789626154</v>
      </c>
      <c r="LDG14" s="148" t="s">
        <v>2</v>
      </c>
      <c r="LDH14" s="127">
        <v>4557.3401527961232</v>
      </c>
      <c r="LDI14" s="126">
        <v>3073.2441852845182</v>
      </c>
      <c r="LDJ14" s="127">
        <v>3706.0388789626154</v>
      </c>
      <c r="LDK14" s="148" t="s">
        <v>2</v>
      </c>
      <c r="LDL14" s="127">
        <v>4557.3401527961232</v>
      </c>
      <c r="LDM14" s="126">
        <v>3073.2441852845182</v>
      </c>
      <c r="LDN14" s="127">
        <v>3706.0388789626154</v>
      </c>
      <c r="LDO14" s="148" t="s">
        <v>2</v>
      </c>
      <c r="LDP14" s="127">
        <v>4557.3401527961232</v>
      </c>
      <c r="LDQ14" s="126">
        <v>3073.2441852845182</v>
      </c>
      <c r="LDR14" s="127">
        <v>3706.0388789626154</v>
      </c>
      <c r="LDS14" s="148" t="s">
        <v>2</v>
      </c>
      <c r="LDT14" s="127">
        <v>4557.3401527961232</v>
      </c>
      <c r="LDU14" s="126">
        <v>3073.2441852845182</v>
      </c>
      <c r="LDV14" s="127">
        <v>3706.0388789626154</v>
      </c>
      <c r="LDW14" s="148" t="s">
        <v>2</v>
      </c>
      <c r="LDX14" s="127">
        <v>4557.3401527961232</v>
      </c>
      <c r="LDY14" s="126">
        <v>3073.2441852845182</v>
      </c>
      <c r="LDZ14" s="127">
        <v>3706.0388789626154</v>
      </c>
      <c r="LEA14" s="148" t="s">
        <v>2</v>
      </c>
      <c r="LEB14" s="127">
        <v>4557.3401527961232</v>
      </c>
      <c r="LEC14" s="126">
        <v>3073.2441852845182</v>
      </c>
      <c r="LED14" s="127">
        <v>3706.0388789626154</v>
      </c>
      <c r="LEE14" s="148" t="s">
        <v>2</v>
      </c>
      <c r="LEF14" s="127">
        <v>4557.3401527961232</v>
      </c>
      <c r="LEG14" s="126">
        <v>3073.2441852845182</v>
      </c>
      <c r="LEH14" s="127">
        <v>3706.0388789626154</v>
      </c>
      <c r="LEI14" s="148" t="s">
        <v>2</v>
      </c>
      <c r="LEJ14" s="127">
        <v>4557.3401527961232</v>
      </c>
      <c r="LEK14" s="126">
        <v>3073.2441852845182</v>
      </c>
      <c r="LEL14" s="127">
        <v>3706.0388789626154</v>
      </c>
      <c r="LEM14" s="148" t="s">
        <v>2</v>
      </c>
      <c r="LEN14" s="127">
        <v>4557.3401527961232</v>
      </c>
      <c r="LEO14" s="126">
        <v>3073.2441852845182</v>
      </c>
      <c r="LEP14" s="127">
        <v>3706.0388789626154</v>
      </c>
      <c r="LEQ14" s="148" t="s">
        <v>2</v>
      </c>
      <c r="LER14" s="127">
        <v>4557.3401527961232</v>
      </c>
      <c r="LES14" s="126">
        <v>3073.2441852845182</v>
      </c>
      <c r="LET14" s="127">
        <v>3706.0388789626154</v>
      </c>
      <c r="LEU14" s="148" t="s">
        <v>2</v>
      </c>
      <c r="LEV14" s="127">
        <v>4557.3401527961232</v>
      </c>
      <c r="LEW14" s="126">
        <v>3073.2441852845182</v>
      </c>
      <c r="LEX14" s="127">
        <v>3706.0388789626154</v>
      </c>
      <c r="LEY14" s="148" t="s">
        <v>2</v>
      </c>
      <c r="LEZ14" s="127">
        <v>4557.3401527961232</v>
      </c>
      <c r="LFA14" s="126">
        <v>3073.2441852845182</v>
      </c>
      <c r="LFB14" s="127">
        <v>3706.0388789626154</v>
      </c>
      <c r="LFC14" s="148" t="s">
        <v>2</v>
      </c>
      <c r="LFD14" s="127">
        <v>4557.3401527961232</v>
      </c>
      <c r="LFE14" s="126">
        <v>3073.2441852845182</v>
      </c>
      <c r="LFF14" s="127">
        <v>3706.0388789626154</v>
      </c>
      <c r="LFG14" s="148" t="s">
        <v>2</v>
      </c>
      <c r="LFH14" s="127">
        <v>4557.3401527961232</v>
      </c>
      <c r="LFI14" s="126">
        <v>3073.2441852845182</v>
      </c>
      <c r="LFJ14" s="127">
        <v>3706.0388789626154</v>
      </c>
      <c r="LFK14" s="148" t="s">
        <v>2</v>
      </c>
      <c r="LFL14" s="127">
        <v>4557.3401527961232</v>
      </c>
      <c r="LFM14" s="126">
        <v>3073.2441852845182</v>
      </c>
      <c r="LFN14" s="127">
        <v>3706.0388789626154</v>
      </c>
      <c r="LFO14" s="148" t="s">
        <v>2</v>
      </c>
      <c r="LFP14" s="127">
        <v>4557.3401527961232</v>
      </c>
      <c r="LFQ14" s="126">
        <v>3073.2441852845182</v>
      </c>
      <c r="LFR14" s="127">
        <v>3706.0388789626154</v>
      </c>
      <c r="LFS14" s="148" t="s">
        <v>2</v>
      </c>
      <c r="LFT14" s="127">
        <v>4557.3401527961232</v>
      </c>
      <c r="LFU14" s="126">
        <v>3073.2441852845182</v>
      </c>
      <c r="LFV14" s="127">
        <v>3706.0388789626154</v>
      </c>
      <c r="LFW14" s="148" t="s">
        <v>2</v>
      </c>
      <c r="LFX14" s="127">
        <v>4557.3401527961232</v>
      </c>
      <c r="LFY14" s="126">
        <v>3073.2441852845182</v>
      </c>
      <c r="LFZ14" s="127">
        <v>3706.0388789626154</v>
      </c>
      <c r="LGA14" s="148" t="s">
        <v>2</v>
      </c>
      <c r="LGB14" s="127">
        <v>4557.3401527961232</v>
      </c>
      <c r="LGC14" s="126">
        <v>3073.2441852845182</v>
      </c>
      <c r="LGD14" s="127">
        <v>3706.0388789626154</v>
      </c>
      <c r="LGE14" s="148" t="s">
        <v>2</v>
      </c>
      <c r="LGF14" s="127">
        <v>4557.3401527961232</v>
      </c>
      <c r="LGG14" s="126">
        <v>3073.2441852845182</v>
      </c>
      <c r="LGH14" s="127">
        <v>3706.0388789626154</v>
      </c>
      <c r="LGI14" s="148" t="s">
        <v>2</v>
      </c>
      <c r="LGJ14" s="127">
        <v>4557.3401527961232</v>
      </c>
      <c r="LGK14" s="126">
        <v>3073.2441852845182</v>
      </c>
      <c r="LGL14" s="127">
        <v>3706.0388789626154</v>
      </c>
      <c r="LGM14" s="148" t="s">
        <v>2</v>
      </c>
      <c r="LGN14" s="127">
        <v>4557.3401527961232</v>
      </c>
      <c r="LGO14" s="126">
        <v>3073.2441852845182</v>
      </c>
      <c r="LGP14" s="127">
        <v>3706.0388789626154</v>
      </c>
      <c r="LGQ14" s="148" t="s">
        <v>2</v>
      </c>
      <c r="LGR14" s="127">
        <v>4557.3401527961232</v>
      </c>
      <c r="LGS14" s="126">
        <v>3073.2441852845182</v>
      </c>
      <c r="LGT14" s="127">
        <v>3706.0388789626154</v>
      </c>
      <c r="LGU14" s="148" t="s">
        <v>2</v>
      </c>
      <c r="LGV14" s="127">
        <v>4557.3401527961232</v>
      </c>
      <c r="LGW14" s="126">
        <v>3073.2441852845182</v>
      </c>
      <c r="LGX14" s="127">
        <v>3706.0388789626154</v>
      </c>
      <c r="LGY14" s="148" t="s">
        <v>2</v>
      </c>
      <c r="LGZ14" s="127">
        <v>4557.3401527961232</v>
      </c>
      <c r="LHA14" s="126">
        <v>3073.2441852845182</v>
      </c>
      <c r="LHB14" s="127">
        <v>3706.0388789626154</v>
      </c>
      <c r="LHC14" s="148" t="s">
        <v>2</v>
      </c>
      <c r="LHD14" s="127">
        <v>4557.3401527961232</v>
      </c>
      <c r="LHE14" s="126">
        <v>3073.2441852845182</v>
      </c>
      <c r="LHF14" s="127">
        <v>3706.0388789626154</v>
      </c>
      <c r="LHG14" s="148" t="s">
        <v>2</v>
      </c>
      <c r="LHH14" s="127">
        <v>4557.3401527961232</v>
      </c>
      <c r="LHI14" s="126">
        <v>3073.2441852845182</v>
      </c>
      <c r="LHJ14" s="127">
        <v>3706.0388789626154</v>
      </c>
      <c r="LHK14" s="148" t="s">
        <v>2</v>
      </c>
      <c r="LHL14" s="127">
        <v>4557.3401527961232</v>
      </c>
      <c r="LHM14" s="126">
        <v>3073.2441852845182</v>
      </c>
      <c r="LHN14" s="127">
        <v>3706.0388789626154</v>
      </c>
      <c r="LHO14" s="148" t="s">
        <v>2</v>
      </c>
      <c r="LHP14" s="127">
        <v>4557.3401527961232</v>
      </c>
      <c r="LHQ14" s="126">
        <v>3073.2441852845182</v>
      </c>
      <c r="LHR14" s="127">
        <v>3706.0388789626154</v>
      </c>
      <c r="LHS14" s="148" t="s">
        <v>2</v>
      </c>
      <c r="LHT14" s="127">
        <v>4557.3401527961232</v>
      </c>
      <c r="LHU14" s="126">
        <v>3073.2441852845182</v>
      </c>
      <c r="LHV14" s="127">
        <v>3706.0388789626154</v>
      </c>
      <c r="LHW14" s="148" t="s">
        <v>2</v>
      </c>
      <c r="LHX14" s="127">
        <v>4557.3401527961232</v>
      </c>
      <c r="LHY14" s="126">
        <v>3073.2441852845182</v>
      </c>
      <c r="LHZ14" s="127">
        <v>3706.0388789626154</v>
      </c>
      <c r="LIA14" s="148" t="s">
        <v>2</v>
      </c>
      <c r="LIB14" s="127">
        <v>4557.3401527961232</v>
      </c>
      <c r="LIC14" s="126">
        <v>3073.2441852845182</v>
      </c>
      <c r="LID14" s="127">
        <v>3706.0388789626154</v>
      </c>
      <c r="LIE14" s="148" t="s">
        <v>2</v>
      </c>
      <c r="LIF14" s="127">
        <v>4557.3401527961232</v>
      </c>
      <c r="LIG14" s="126">
        <v>3073.2441852845182</v>
      </c>
      <c r="LIH14" s="127">
        <v>3706.0388789626154</v>
      </c>
      <c r="LII14" s="148" t="s">
        <v>2</v>
      </c>
      <c r="LIJ14" s="127">
        <v>4557.3401527961232</v>
      </c>
      <c r="LIK14" s="126">
        <v>3073.2441852845182</v>
      </c>
      <c r="LIL14" s="127">
        <v>3706.0388789626154</v>
      </c>
      <c r="LIM14" s="148" t="s">
        <v>2</v>
      </c>
      <c r="LIN14" s="127">
        <v>4557.3401527961232</v>
      </c>
      <c r="LIO14" s="126">
        <v>3073.2441852845182</v>
      </c>
      <c r="LIP14" s="127">
        <v>3706.0388789626154</v>
      </c>
      <c r="LIQ14" s="148" t="s">
        <v>2</v>
      </c>
      <c r="LIR14" s="127">
        <v>4557.3401527961232</v>
      </c>
      <c r="LIS14" s="126">
        <v>3073.2441852845182</v>
      </c>
      <c r="LIT14" s="127">
        <v>3706.0388789626154</v>
      </c>
      <c r="LIU14" s="148" t="s">
        <v>2</v>
      </c>
      <c r="LIV14" s="127">
        <v>4557.3401527961232</v>
      </c>
      <c r="LIW14" s="126">
        <v>3073.2441852845182</v>
      </c>
      <c r="LIX14" s="127">
        <v>3706.0388789626154</v>
      </c>
      <c r="LIY14" s="148" t="s">
        <v>2</v>
      </c>
      <c r="LIZ14" s="127">
        <v>4557.3401527961232</v>
      </c>
      <c r="LJA14" s="126">
        <v>3073.2441852845182</v>
      </c>
      <c r="LJB14" s="127">
        <v>3706.0388789626154</v>
      </c>
      <c r="LJC14" s="148" t="s">
        <v>2</v>
      </c>
      <c r="LJD14" s="127">
        <v>4557.3401527961232</v>
      </c>
      <c r="LJE14" s="126">
        <v>3073.2441852845182</v>
      </c>
      <c r="LJF14" s="127">
        <v>3706.0388789626154</v>
      </c>
      <c r="LJG14" s="148" t="s">
        <v>2</v>
      </c>
      <c r="LJH14" s="127">
        <v>4557.3401527961232</v>
      </c>
      <c r="LJI14" s="126">
        <v>3073.2441852845182</v>
      </c>
      <c r="LJJ14" s="127">
        <v>3706.0388789626154</v>
      </c>
      <c r="LJK14" s="148" t="s">
        <v>2</v>
      </c>
      <c r="LJL14" s="127">
        <v>4557.3401527961232</v>
      </c>
      <c r="LJM14" s="126">
        <v>3073.2441852845182</v>
      </c>
      <c r="LJN14" s="127">
        <v>3706.0388789626154</v>
      </c>
      <c r="LJO14" s="148" t="s">
        <v>2</v>
      </c>
      <c r="LJP14" s="127">
        <v>4557.3401527961232</v>
      </c>
      <c r="LJQ14" s="126">
        <v>3073.2441852845182</v>
      </c>
      <c r="LJR14" s="127">
        <v>3706.0388789626154</v>
      </c>
      <c r="LJS14" s="148" t="s">
        <v>2</v>
      </c>
      <c r="LJT14" s="127">
        <v>4557.3401527961232</v>
      </c>
      <c r="LJU14" s="126">
        <v>3073.2441852845182</v>
      </c>
      <c r="LJV14" s="127">
        <v>3706.0388789626154</v>
      </c>
      <c r="LJW14" s="148" t="s">
        <v>2</v>
      </c>
      <c r="LJX14" s="127">
        <v>4557.3401527961232</v>
      </c>
      <c r="LJY14" s="126">
        <v>3073.2441852845182</v>
      </c>
      <c r="LJZ14" s="127">
        <v>3706.0388789626154</v>
      </c>
      <c r="LKA14" s="148" t="s">
        <v>2</v>
      </c>
      <c r="LKB14" s="127">
        <v>4557.3401527961232</v>
      </c>
      <c r="LKC14" s="126">
        <v>3073.2441852845182</v>
      </c>
      <c r="LKD14" s="127">
        <v>3706.0388789626154</v>
      </c>
      <c r="LKE14" s="148" t="s">
        <v>2</v>
      </c>
      <c r="LKF14" s="127">
        <v>4557.3401527961232</v>
      </c>
      <c r="LKG14" s="126">
        <v>3073.2441852845182</v>
      </c>
      <c r="LKH14" s="127">
        <v>3706.0388789626154</v>
      </c>
      <c r="LKI14" s="148" t="s">
        <v>2</v>
      </c>
      <c r="LKJ14" s="127">
        <v>4557.3401527961232</v>
      </c>
      <c r="LKK14" s="126">
        <v>3073.2441852845182</v>
      </c>
      <c r="LKL14" s="127">
        <v>3706.0388789626154</v>
      </c>
      <c r="LKM14" s="148" t="s">
        <v>2</v>
      </c>
      <c r="LKN14" s="127">
        <v>4557.3401527961232</v>
      </c>
      <c r="LKO14" s="126">
        <v>3073.2441852845182</v>
      </c>
      <c r="LKP14" s="127">
        <v>3706.0388789626154</v>
      </c>
      <c r="LKQ14" s="148" t="s">
        <v>2</v>
      </c>
      <c r="LKR14" s="127">
        <v>4557.3401527961232</v>
      </c>
      <c r="LKS14" s="126">
        <v>3073.2441852845182</v>
      </c>
      <c r="LKT14" s="127">
        <v>3706.0388789626154</v>
      </c>
      <c r="LKU14" s="148" t="s">
        <v>2</v>
      </c>
      <c r="LKV14" s="127">
        <v>4557.3401527961232</v>
      </c>
      <c r="LKW14" s="126">
        <v>3073.2441852845182</v>
      </c>
      <c r="LKX14" s="127">
        <v>3706.0388789626154</v>
      </c>
      <c r="LKY14" s="148" t="s">
        <v>2</v>
      </c>
      <c r="LKZ14" s="127">
        <v>4557.3401527961232</v>
      </c>
      <c r="LLA14" s="126">
        <v>3073.2441852845182</v>
      </c>
      <c r="LLB14" s="127">
        <v>3706.0388789626154</v>
      </c>
      <c r="LLC14" s="148" t="s">
        <v>2</v>
      </c>
      <c r="LLD14" s="127">
        <v>4557.3401527961232</v>
      </c>
      <c r="LLE14" s="126">
        <v>3073.2441852845182</v>
      </c>
      <c r="LLF14" s="127">
        <v>3706.0388789626154</v>
      </c>
      <c r="LLG14" s="148" t="s">
        <v>2</v>
      </c>
      <c r="LLH14" s="127">
        <v>4557.3401527961232</v>
      </c>
      <c r="LLI14" s="126">
        <v>3073.2441852845182</v>
      </c>
      <c r="LLJ14" s="127">
        <v>3706.0388789626154</v>
      </c>
      <c r="LLK14" s="148" t="s">
        <v>2</v>
      </c>
      <c r="LLL14" s="127">
        <v>4557.3401527961232</v>
      </c>
      <c r="LLM14" s="126">
        <v>3073.2441852845182</v>
      </c>
      <c r="LLN14" s="127">
        <v>3706.0388789626154</v>
      </c>
      <c r="LLO14" s="148" t="s">
        <v>2</v>
      </c>
      <c r="LLP14" s="127">
        <v>4557.3401527961232</v>
      </c>
      <c r="LLQ14" s="126">
        <v>3073.2441852845182</v>
      </c>
      <c r="LLR14" s="127">
        <v>3706.0388789626154</v>
      </c>
      <c r="LLS14" s="148" t="s">
        <v>2</v>
      </c>
      <c r="LLT14" s="127">
        <v>4557.3401527961232</v>
      </c>
      <c r="LLU14" s="126">
        <v>3073.2441852845182</v>
      </c>
      <c r="LLV14" s="127">
        <v>3706.0388789626154</v>
      </c>
      <c r="LLW14" s="148" t="s">
        <v>2</v>
      </c>
      <c r="LLX14" s="127">
        <v>4557.3401527961232</v>
      </c>
      <c r="LLY14" s="126">
        <v>3073.2441852845182</v>
      </c>
      <c r="LLZ14" s="127">
        <v>3706.0388789626154</v>
      </c>
      <c r="LMA14" s="148" t="s">
        <v>2</v>
      </c>
      <c r="LMB14" s="127">
        <v>4557.3401527961232</v>
      </c>
      <c r="LMC14" s="126">
        <v>3073.2441852845182</v>
      </c>
      <c r="LMD14" s="127">
        <v>3706.0388789626154</v>
      </c>
      <c r="LME14" s="148" t="s">
        <v>2</v>
      </c>
      <c r="LMF14" s="127">
        <v>4557.3401527961232</v>
      </c>
      <c r="LMG14" s="126">
        <v>3073.2441852845182</v>
      </c>
      <c r="LMH14" s="127">
        <v>3706.0388789626154</v>
      </c>
      <c r="LMI14" s="148" t="s">
        <v>2</v>
      </c>
      <c r="LMJ14" s="127">
        <v>4557.3401527961232</v>
      </c>
      <c r="LMK14" s="126">
        <v>3073.2441852845182</v>
      </c>
      <c r="LML14" s="127">
        <v>3706.0388789626154</v>
      </c>
      <c r="LMM14" s="148" t="s">
        <v>2</v>
      </c>
      <c r="LMN14" s="127">
        <v>4557.3401527961232</v>
      </c>
      <c r="LMO14" s="126">
        <v>3073.2441852845182</v>
      </c>
      <c r="LMP14" s="127">
        <v>3706.0388789626154</v>
      </c>
      <c r="LMQ14" s="148" t="s">
        <v>2</v>
      </c>
      <c r="LMR14" s="127">
        <v>4557.3401527961232</v>
      </c>
      <c r="LMS14" s="126">
        <v>3073.2441852845182</v>
      </c>
      <c r="LMT14" s="127">
        <v>3706.0388789626154</v>
      </c>
      <c r="LMU14" s="148" t="s">
        <v>2</v>
      </c>
      <c r="LMV14" s="127">
        <v>4557.3401527961232</v>
      </c>
      <c r="LMW14" s="126">
        <v>3073.2441852845182</v>
      </c>
      <c r="LMX14" s="127">
        <v>3706.0388789626154</v>
      </c>
      <c r="LMY14" s="148" t="s">
        <v>2</v>
      </c>
      <c r="LMZ14" s="127">
        <v>4557.3401527961232</v>
      </c>
      <c r="LNA14" s="126">
        <v>3073.2441852845182</v>
      </c>
      <c r="LNB14" s="127">
        <v>3706.0388789626154</v>
      </c>
      <c r="LNC14" s="148" t="s">
        <v>2</v>
      </c>
      <c r="LND14" s="127">
        <v>4557.3401527961232</v>
      </c>
      <c r="LNE14" s="126">
        <v>3073.2441852845182</v>
      </c>
      <c r="LNF14" s="127">
        <v>3706.0388789626154</v>
      </c>
      <c r="LNG14" s="148" t="s">
        <v>2</v>
      </c>
      <c r="LNH14" s="127">
        <v>4557.3401527961232</v>
      </c>
      <c r="LNI14" s="126">
        <v>3073.2441852845182</v>
      </c>
      <c r="LNJ14" s="127">
        <v>3706.0388789626154</v>
      </c>
      <c r="LNK14" s="148" t="s">
        <v>2</v>
      </c>
      <c r="LNL14" s="127">
        <v>4557.3401527961232</v>
      </c>
      <c r="LNM14" s="126">
        <v>3073.2441852845182</v>
      </c>
      <c r="LNN14" s="127">
        <v>3706.0388789626154</v>
      </c>
      <c r="LNO14" s="148" t="s">
        <v>2</v>
      </c>
      <c r="LNP14" s="127">
        <v>4557.3401527961232</v>
      </c>
      <c r="LNQ14" s="126">
        <v>3073.2441852845182</v>
      </c>
      <c r="LNR14" s="127">
        <v>3706.0388789626154</v>
      </c>
      <c r="LNS14" s="148" t="s">
        <v>2</v>
      </c>
      <c r="LNT14" s="127">
        <v>4557.3401527961232</v>
      </c>
      <c r="LNU14" s="126">
        <v>3073.2441852845182</v>
      </c>
      <c r="LNV14" s="127">
        <v>3706.0388789626154</v>
      </c>
      <c r="LNW14" s="148" t="s">
        <v>2</v>
      </c>
      <c r="LNX14" s="127">
        <v>4557.3401527961232</v>
      </c>
      <c r="LNY14" s="126">
        <v>3073.2441852845182</v>
      </c>
      <c r="LNZ14" s="127">
        <v>3706.0388789626154</v>
      </c>
      <c r="LOA14" s="148" t="s">
        <v>2</v>
      </c>
      <c r="LOB14" s="127">
        <v>4557.3401527961232</v>
      </c>
      <c r="LOC14" s="126">
        <v>3073.2441852845182</v>
      </c>
      <c r="LOD14" s="127">
        <v>3706.0388789626154</v>
      </c>
      <c r="LOE14" s="148" t="s">
        <v>2</v>
      </c>
      <c r="LOF14" s="127">
        <v>4557.3401527961232</v>
      </c>
      <c r="LOG14" s="126">
        <v>3073.2441852845182</v>
      </c>
      <c r="LOH14" s="127">
        <v>3706.0388789626154</v>
      </c>
      <c r="LOI14" s="148" t="s">
        <v>2</v>
      </c>
      <c r="LOJ14" s="127">
        <v>4557.3401527961232</v>
      </c>
      <c r="LOK14" s="126">
        <v>3073.2441852845182</v>
      </c>
      <c r="LOL14" s="127">
        <v>3706.0388789626154</v>
      </c>
      <c r="LOM14" s="148" t="s">
        <v>2</v>
      </c>
      <c r="LON14" s="127">
        <v>4557.3401527961232</v>
      </c>
      <c r="LOO14" s="126">
        <v>3073.2441852845182</v>
      </c>
      <c r="LOP14" s="127">
        <v>3706.0388789626154</v>
      </c>
      <c r="LOQ14" s="148" t="s">
        <v>2</v>
      </c>
      <c r="LOR14" s="127">
        <v>4557.3401527961232</v>
      </c>
      <c r="LOS14" s="126">
        <v>3073.2441852845182</v>
      </c>
      <c r="LOT14" s="127">
        <v>3706.0388789626154</v>
      </c>
      <c r="LOU14" s="148" t="s">
        <v>2</v>
      </c>
      <c r="LOV14" s="127">
        <v>4557.3401527961232</v>
      </c>
      <c r="LOW14" s="126">
        <v>3073.2441852845182</v>
      </c>
      <c r="LOX14" s="127">
        <v>3706.0388789626154</v>
      </c>
      <c r="LOY14" s="148" t="s">
        <v>2</v>
      </c>
      <c r="LOZ14" s="127">
        <v>4557.3401527961232</v>
      </c>
      <c r="LPA14" s="126">
        <v>3073.2441852845182</v>
      </c>
      <c r="LPB14" s="127">
        <v>3706.0388789626154</v>
      </c>
      <c r="LPC14" s="148" t="s">
        <v>2</v>
      </c>
      <c r="LPD14" s="127">
        <v>4557.3401527961232</v>
      </c>
      <c r="LPE14" s="126">
        <v>3073.2441852845182</v>
      </c>
      <c r="LPF14" s="127">
        <v>3706.0388789626154</v>
      </c>
      <c r="LPG14" s="148" t="s">
        <v>2</v>
      </c>
      <c r="LPH14" s="127">
        <v>4557.3401527961232</v>
      </c>
      <c r="LPI14" s="126">
        <v>3073.2441852845182</v>
      </c>
      <c r="LPJ14" s="127">
        <v>3706.0388789626154</v>
      </c>
      <c r="LPK14" s="148" t="s">
        <v>2</v>
      </c>
      <c r="LPL14" s="127">
        <v>4557.3401527961232</v>
      </c>
      <c r="LPM14" s="126">
        <v>3073.2441852845182</v>
      </c>
      <c r="LPN14" s="127">
        <v>3706.0388789626154</v>
      </c>
      <c r="LPO14" s="148" t="s">
        <v>2</v>
      </c>
      <c r="LPP14" s="127">
        <v>4557.3401527961232</v>
      </c>
      <c r="LPQ14" s="126">
        <v>3073.2441852845182</v>
      </c>
      <c r="LPR14" s="127">
        <v>3706.0388789626154</v>
      </c>
      <c r="LPS14" s="148" t="s">
        <v>2</v>
      </c>
      <c r="LPT14" s="127">
        <v>4557.3401527961232</v>
      </c>
      <c r="LPU14" s="126">
        <v>3073.2441852845182</v>
      </c>
      <c r="LPV14" s="127">
        <v>3706.0388789626154</v>
      </c>
      <c r="LPW14" s="148" t="s">
        <v>2</v>
      </c>
      <c r="LPX14" s="127">
        <v>4557.3401527961232</v>
      </c>
      <c r="LPY14" s="126">
        <v>3073.2441852845182</v>
      </c>
      <c r="LPZ14" s="127">
        <v>3706.0388789626154</v>
      </c>
      <c r="LQA14" s="148" t="s">
        <v>2</v>
      </c>
      <c r="LQB14" s="127">
        <v>4557.3401527961232</v>
      </c>
      <c r="LQC14" s="126">
        <v>3073.2441852845182</v>
      </c>
      <c r="LQD14" s="127">
        <v>3706.0388789626154</v>
      </c>
      <c r="LQE14" s="148" t="s">
        <v>2</v>
      </c>
      <c r="LQF14" s="127">
        <v>4557.3401527961232</v>
      </c>
      <c r="LQG14" s="126">
        <v>3073.2441852845182</v>
      </c>
      <c r="LQH14" s="127">
        <v>3706.0388789626154</v>
      </c>
      <c r="LQI14" s="148" t="s">
        <v>2</v>
      </c>
      <c r="LQJ14" s="127">
        <v>4557.3401527961232</v>
      </c>
      <c r="LQK14" s="126">
        <v>3073.2441852845182</v>
      </c>
      <c r="LQL14" s="127">
        <v>3706.0388789626154</v>
      </c>
      <c r="LQM14" s="148" t="s">
        <v>2</v>
      </c>
      <c r="LQN14" s="127">
        <v>4557.3401527961232</v>
      </c>
      <c r="LQO14" s="126">
        <v>3073.2441852845182</v>
      </c>
      <c r="LQP14" s="127">
        <v>3706.0388789626154</v>
      </c>
      <c r="LQQ14" s="148" t="s">
        <v>2</v>
      </c>
      <c r="LQR14" s="127">
        <v>4557.3401527961232</v>
      </c>
      <c r="LQS14" s="126">
        <v>3073.2441852845182</v>
      </c>
      <c r="LQT14" s="127">
        <v>3706.0388789626154</v>
      </c>
      <c r="LQU14" s="148" t="s">
        <v>2</v>
      </c>
      <c r="LQV14" s="127">
        <v>4557.3401527961232</v>
      </c>
      <c r="LQW14" s="126">
        <v>3073.2441852845182</v>
      </c>
      <c r="LQX14" s="127">
        <v>3706.0388789626154</v>
      </c>
      <c r="LQY14" s="148" t="s">
        <v>2</v>
      </c>
      <c r="LQZ14" s="127">
        <v>4557.3401527961232</v>
      </c>
      <c r="LRA14" s="126">
        <v>3073.2441852845182</v>
      </c>
      <c r="LRB14" s="127">
        <v>3706.0388789626154</v>
      </c>
      <c r="LRC14" s="148" t="s">
        <v>2</v>
      </c>
      <c r="LRD14" s="127">
        <v>4557.3401527961232</v>
      </c>
      <c r="LRE14" s="126">
        <v>3073.2441852845182</v>
      </c>
      <c r="LRF14" s="127">
        <v>3706.0388789626154</v>
      </c>
      <c r="LRG14" s="148" t="s">
        <v>2</v>
      </c>
      <c r="LRH14" s="127">
        <v>4557.3401527961232</v>
      </c>
      <c r="LRI14" s="126">
        <v>3073.2441852845182</v>
      </c>
      <c r="LRJ14" s="127">
        <v>3706.0388789626154</v>
      </c>
      <c r="LRK14" s="148" t="s">
        <v>2</v>
      </c>
      <c r="LRL14" s="127">
        <v>4557.3401527961232</v>
      </c>
      <c r="LRM14" s="126">
        <v>3073.2441852845182</v>
      </c>
      <c r="LRN14" s="127">
        <v>3706.0388789626154</v>
      </c>
      <c r="LRO14" s="148" t="s">
        <v>2</v>
      </c>
      <c r="LRP14" s="127">
        <v>4557.3401527961232</v>
      </c>
      <c r="LRQ14" s="126">
        <v>3073.2441852845182</v>
      </c>
      <c r="LRR14" s="127">
        <v>3706.0388789626154</v>
      </c>
      <c r="LRS14" s="148" t="s">
        <v>2</v>
      </c>
      <c r="LRT14" s="127">
        <v>4557.3401527961232</v>
      </c>
      <c r="LRU14" s="126">
        <v>3073.2441852845182</v>
      </c>
      <c r="LRV14" s="127">
        <v>3706.0388789626154</v>
      </c>
      <c r="LRW14" s="148" t="s">
        <v>2</v>
      </c>
      <c r="LRX14" s="127">
        <v>4557.3401527961232</v>
      </c>
      <c r="LRY14" s="126">
        <v>3073.2441852845182</v>
      </c>
      <c r="LRZ14" s="127">
        <v>3706.0388789626154</v>
      </c>
      <c r="LSA14" s="148" t="s">
        <v>2</v>
      </c>
      <c r="LSB14" s="127">
        <v>4557.3401527961232</v>
      </c>
      <c r="LSC14" s="126">
        <v>3073.2441852845182</v>
      </c>
      <c r="LSD14" s="127">
        <v>3706.0388789626154</v>
      </c>
      <c r="LSE14" s="148" t="s">
        <v>2</v>
      </c>
      <c r="LSF14" s="127">
        <v>4557.3401527961232</v>
      </c>
      <c r="LSG14" s="126">
        <v>3073.2441852845182</v>
      </c>
      <c r="LSH14" s="127">
        <v>3706.0388789626154</v>
      </c>
      <c r="LSI14" s="148" t="s">
        <v>2</v>
      </c>
      <c r="LSJ14" s="127">
        <v>4557.3401527961232</v>
      </c>
      <c r="LSK14" s="126">
        <v>3073.2441852845182</v>
      </c>
      <c r="LSL14" s="127">
        <v>3706.0388789626154</v>
      </c>
      <c r="LSM14" s="148" t="s">
        <v>2</v>
      </c>
      <c r="LSN14" s="127">
        <v>4557.3401527961232</v>
      </c>
      <c r="LSO14" s="126">
        <v>3073.2441852845182</v>
      </c>
      <c r="LSP14" s="127">
        <v>3706.0388789626154</v>
      </c>
      <c r="LSQ14" s="148" t="s">
        <v>2</v>
      </c>
      <c r="LSR14" s="127">
        <v>4557.3401527961232</v>
      </c>
      <c r="LSS14" s="126">
        <v>3073.2441852845182</v>
      </c>
      <c r="LST14" s="127">
        <v>3706.0388789626154</v>
      </c>
      <c r="LSU14" s="148" t="s">
        <v>2</v>
      </c>
      <c r="LSV14" s="127">
        <v>4557.3401527961232</v>
      </c>
      <c r="LSW14" s="126">
        <v>3073.2441852845182</v>
      </c>
      <c r="LSX14" s="127">
        <v>3706.0388789626154</v>
      </c>
      <c r="LSY14" s="148" t="s">
        <v>2</v>
      </c>
      <c r="LSZ14" s="127">
        <v>4557.3401527961232</v>
      </c>
      <c r="LTA14" s="126">
        <v>3073.2441852845182</v>
      </c>
      <c r="LTB14" s="127">
        <v>3706.0388789626154</v>
      </c>
      <c r="LTC14" s="148" t="s">
        <v>2</v>
      </c>
      <c r="LTD14" s="127">
        <v>4557.3401527961232</v>
      </c>
      <c r="LTE14" s="126">
        <v>3073.2441852845182</v>
      </c>
      <c r="LTF14" s="127">
        <v>3706.0388789626154</v>
      </c>
      <c r="LTG14" s="148" t="s">
        <v>2</v>
      </c>
      <c r="LTH14" s="127">
        <v>4557.3401527961232</v>
      </c>
      <c r="LTI14" s="126">
        <v>3073.2441852845182</v>
      </c>
      <c r="LTJ14" s="127">
        <v>3706.0388789626154</v>
      </c>
      <c r="LTK14" s="148" t="s">
        <v>2</v>
      </c>
      <c r="LTL14" s="127">
        <v>4557.3401527961232</v>
      </c>
      <c r="LTM14" s="126">
        <v>3073.2441852845182</v>
      </c>
      <c r="LTN14" s="127">
        <v>3706.0388789626154</v>
      </c>
      <c r="LTO14" s="148" t="s">
        <v>2</v>
      </c>
      <c r="LTP14" s="127">
        <v>4557.3401527961232</v>
      </c>
      <c r="LTQ14" s="126">
        <v>3073.2441852845182</v>
      </c>
      <c r="LTR14" s="127">
        <v>3706.0388789626154</v>
      </c>
      <c r="LTS14" s="148" t="s">
        <v>2</v>
      </c>
      <c r="LTT14" s="127">
        <v>4557.3401527961232</v>
      </c>
      <c r="LTU14" s="126">
        <v>3073.2441852845182</v>
      </c>
      <c r="LTV14" s="127">
        <v>3706.0388789626154</v>
      </c>
      <c r="LTW14" s="148" t="s">
        <v>2</v>
      </c>
      <c r="LTX14" s="127">
        <v>4557.3401527961232</v>
      </c>
      <c r="LTY14" s="126">
        <v>3073.2441852845182</v>
      </c>
      <c r="LTZ14" s="127">
        <v>3706.0388789626154</v>
      </c>
      <c r="LUA14" s="148" t="s">
        <v>2</v>
      </c>
      <c r="LUB14" s="127">
        <v>4557.3401527961232</v>
      </c>
      <c r="LUC14" s="126">
        <v>3073.2441852845182</v>
      </c>
      <c r="LUD14" s="127">
        <v>3706.0388789626154</v>
      </c>
      <c r="LUE14" s="148" t="s">
        <v>2</v>
      </c>
      <c r="LUF14" s="127">
        <v>4557.3401527961232</v>
      </c>
      <c r="LUG14" s="126">
        <v>3073.2441852845182</v>
      </c>
      <c r="LUH14" s="127">
        <v>3706.0388789626154</v>
      </c>
      <c r="LUI14" s="148" t="s">
        <v>2</v>
      </c>
      <c r="LUJ14" s="127">
        <v>4557.3401527961232</v>
      </c>
      <c r="LUK14" s="126">
        <v>3073.2441852845182</v>
      </c>
      <c r="LUL14" s="127">
        <v>3706.0388789626154</v>
      </c>
      <c r="LUM14" s="148" t="s">
        <v>2</v>
      </c>
      <c r="LUN14" s="127">
        <v>4557.3401527961232</v>
      </c>
      <c r="LUO14" s="126">
        <v>3073.2441852845182</v>
      </c>
      <c r="LUP14" s="127">
        <v>3706.0388789626154</v>
      </c>
      <c r="LUQ14" s="148" t="s">
        <v>2</v>
      </c>
      <c r="LUR14" s="127">
        <v>4557.3401527961232</v>
      </c>
      <c r="LUS14" s="126">
        <v>3073.2441852845182</v>
      </c>
      <c r="LUT14" s="127">
        <v>3706.0388789626154</v>
      </c>
      <c r="LUU14" s="148" t="s">
        <v>2</v>
      </c>
      <c r="LUV14" s="127">
        <v>4557.3401527961232</v>
      </c>
      <c r="LUW14" s="126">
        <v>3073.2441852845182</v>
      </c>
      <c r="LUX14" s="127">
        <v>3706.0388789626154</v>
      </c>
      <c r="LUY14" s="148" t="s">
        <v>2</v>
      </c>
      <c r="LUZ14" s="127">
        <v>4557.3401527961232</v>
      </c>
      <c r="LVA14" s="126">
        <v>3073.2441852845182</v>
      </c>
      <c r="LVB14" s="127">
        <v>3706.0388789626154</v>
      </c>
      <c r="LVC14" s="148" t="s">
        <v>2</v>
      </c>
      <c r="LVD14" s="127">
        <v>4557.3401527961232</v>
      </c>
      <c r="LVE14" s="126">
        <v>3073.2441852845182</v>
      </c>
      <c r="LVF14" s="127">
        <v>3706.0388789626154</v>
      </c>
      <c r="LVG14" s="148" t="s">
        <v>2</v>
      </c>
      <c r="LVH14" s="127">
        <v>4557.3401527961232</v>
      </c>
      <c r="LVI14" s="126">
        <v>3073.2441852845182</v>
      </c>
      <c r="LVJ14" s="127">
        <v>3706.0388789626154</v>
      </c>
      <c r="LVK14" s="148" t="s">
        <v>2</v>
      </c>
      <c r="LVL14" s="127">
        <v>4557.3401527961232</v>
      </c>
      <c r="LVM14" s="126">
        <v>3073.2441852845182</v>
      </c>
      <c r="LVN14" s="127">
        <v>3706.0388789626154</v>
      </c>
      <c r="LVO14" s="148" t="s">
        <v>2</v>
      </c>
      <c r="LVP14" s="127">
        <v>4557.3401527961232</v>
      </c>
      <c r="LVQ14" s="126">
        <v>3073.2441852845182</v>
      </c>
      <c r="LVR14" s="127">
        <v>3706.0388789626154</v>
      </c>
      <c r="LVS14" s="148" t="s">
        <v>2</v>
      </c>
      <c r="LVT14" s="127">
        <v>4557.3401527961232</v>
      </c>
      <c r="LVU14" s="126">
        <v>3073.2441852845182</v>
      </c>
      <c r="LVV14" s="127">
        <v>3706.0388789626154</v>
      </c>
      <c r="LVW14" s="148" t="s">
        <v>2</v>
      </c>
      <c r="LVX14" s="127">
        <v>4557.3401527961232</v>
      </c>
      <c r="LVY14" s="126">
        <v>3073.2441852845182</v>
      </c>
      <c r="LVZ14" s="127">
        <v>3706.0388789626154</v>
      </c>
      <c r="LWA14" s="148" t="s">
        <v>2</v>
      </c>
      <c r="LWB14" s="127">
        <v>4557.3401527961232</v>
      </c>
      <c r="LWC14" s="126">
        <v>3073.2441852845182</v>
      </c>
      <c r="LWD14" s="127">
        <v>3706.0388789626154</v>
      </c>
      <c r="LWE14" s="148" t="s">
        <v>2</v>
      </c>
      <c r="LWF14" s="127">
        <v>4557.3401527961232</v>
      </c>
      <c r="LWG14" s="126">
        <v>3073.2441852845182</v>
      </c>
      <c r="LWH14" s="127">
        <v>3706.0388789626154</v>
      </c>
      <c r="LWI14" s="148" t="s">
        <v>2</v>
      </c>
      <c r="LWJ14" s="127">
        <v>4557.3401527961232</v>
      </c>
      <c r="LWK14" s="126">
        <v>3073.2441852845182</v>
      </c>
      <c r="LWL14" s="127">
        <v>3706.0388789626154</v>
      </c>
      <c r="LWM14" s="148" t="s">
        <v>2</v>
      </c>
      <c r="LWN14" s="127">
        <v>4557.3401527961232</v>
      </c>
      <c r="LWO14" s="126">
        <v>3073.2441852845182</v>
      </c>
      <c r="LWP14" s="127">
        <v>3706.0388789626154</v>
      </c>
      <c r="LWQ14" s="148" t="s">
        <v>2</v>
      </c>
      <c r="LWR14" s="127">
        <v>4557.3401527961232</v>
      </c>
      <c r="LWS14" s="126">
        <v>3073.2441852845182</v>
      </c>
      <c r="LWT14" s="127">
        <v>3706.0388789626154</v>
      </c>
      <c r="LWU14" s="148" t="s">
        <v>2</v>
      </c>
      <c r="LWV14" s="127">
        <v>4557.3401527961232</v>
      </c>
      <c r="LWW14" s="126">
        <v>3073.2441852845182</v>
      </c>
      <c r="LWX14" s="127">
        <v>3706.0388789626154</v>
      </c>
      <c r="LWY14" s="148" t="s">
        <v>2</v>
      </c>
      <c r="LWZ14" s="127">
        <v>4557.3401527961232</v>
      </c>
      <c r="LXA14" s="126">
        <v>3073.2441852845182</v>
      </c>
      <c r="LXB14" s="127">
        <v>3706.0388789626154</v>
      </c>
      <c r="LXC14" s="148" t="s">
        <v>2</v>
      </c>
      <c r="LXD14" s="127">
        <v>4557.3401527961232</v>
      </c>
      <c r="LXE14" s="126">
        <v>3073.2441852845182</v>
      </c>
      <c r="LXF14" s="127">
        <v>3706.0388789626154</v>
      </c>
      <c r="LXG14" s="148" t="s">
        <v>2</v>
      </c>
      <c r="LXH14" s="127">
        <v>4557.3401527961232</v>
      </c>
      <c r="LXI14" s="126">
        <v>3073.2441852845182</v>
      </c>
      <c r="LXJ14" s="127">
        <v>3706.0388789626154</v>
      </c>
      <c r="LXK14" s="148" t="s">
        <v>2</v>
      </c>
      <c r="LXL14" s="127">
        <v>4557.3401527961232</v>
      </c>
      <c r="LXM14" s="126">
        <v>3073.2441852845182</v>
      </c>
      <c r="LXN14" s="127">
        <v>3706.0388789626154</v>
      </c>
      <c r="LXO14" s="148" t="s">
        <v>2</v>
      </c>
      <c r="LXP14" s="127">
        <v>4557.3401527961232</v>
      </c>
      <c r="LXQ14" s="126">
        <v>3073.2441852845182</v>
      </c>
      <c r="LXR14" s="127">
        <v>3706.0388789626154</v>
      </c>
      <c r="LXS14" s="148" t="s">
        <v>2</v>
      </c>
      <c r="LXT14" s="127">
        <v>4557.3401527961232</v>
      </c>
      <c r="LXU14" s="126">
        <v>3073.2441852845182</v>
      </c>
      <c r="LXV14" s="127">
        <v>3706.0388789626154</v>
      </c>
      <c r="LXW14" s="148" t="s">
        <v>2</v>
      </c>
      <c r="LXX14" s="127">
        <v>4557.3401527961232</v>
      </c>
      <c r="LXY14" s="126">
        <v>3073.2441852845182</v>
      </c>
      <c r="LXZ14" s="127">
        <v>3706.0388789626154</v>
      </c>
      <c r="LYA14" s="148" t="s">
        <v>2</v>
      </c>
      <c r="LYB14" s="127">
        <v>4557.3401527961232</v>
      </c>
      <c r="LYC14" s="126">
        <v>3073.2441852845182</v>
      </c>
      <c r="LYD14" s="127">
        <v>3706.0388789626154</v>
      </c>
      <c r="LYE14" s="148" t="s">
        <v>2</v>
      </c>
      <c r="LYF14" s="127">
        <v>4557.3401527961232</v>
      </c>
      <c r="LYG14" s="126">
        <v>3073.2441852845182</v>
      </c>
      <c r="LYH14" s="127">
        <v>3706.0388789626154</v>
      </c>
      <c r="LYI14" s="148" t="s">
        <v>2</v>
      </c>
      <c r="LYJ14" s="127">
        <v>4557.3401527961232</v>
      </c>
      <c r="LYK14" s="126">
        <v>3073.2441852845182</v>
      </c>
      <c r="LYL14" s="127">
        <v>3706.0388789626154</v>
      </c>
      <c r="LYM14" s="148" t="s">
        <v>2</v>
      </c>
      <c r="LYN14" s="127">
        <v>4557.3401527961232</v>
      </c>
      <c r="LYO14" s="126">
        <v>3073.2441852845182</v>
      </c>
      <c r="LYP14" s="127">
        <v>3706.0388789626154</v>
      </c>
      <c r="LYQ14" s="148" t="s">
        <v>2</v>
      </c>
      <c r="LYR14" s="127">
        <v>4557.3401527961232</v>
      </c>
      <c r="LYS14" s="126">
        <v>3073.2441852845182</v>
      </c>
      <c r="LYT14" s="127">
        <v>3706.0388789626154</v>
      </c>
      <c r="LYU14" s="148" t="s">
        <v>2</v>
      </c>
      <c r="LYV14" s="127">
        <v>4557.3401527961232</v>
      </c>
      <c r="LYW14" s="126">
        <v>3073.2441852845182</v>
      </c>
      <c r="LYX14" s="127">
        <v>3706.0388789626154</v>
      </c>
      <c r="LYY14" s="148" t="s">
        <v>2</v>
      </c>
      <c r="LYZ14" s="127">
        <v>4557.3401527961232</v>
      </c>
      <c r="LZA14" s="126">
        <v>3073.2441852845182</v>
      </c>
      <c r="LZB14" s="127">
        <v>3706.0388789626154</v>
      </c>
      <c r="LZC14" s="148" t="s">
        <v>2</v>
      </c>
      <c r="LZD14" s="127">
        <v>4557.3401527961232</v>
      </c>
      <c r="LZE14" s="126">
        <v>3073.2441852845182</v>
      </c>
      <c r="LZF14" s="127">
        <v>3706.0388789626154</v>
      </c>
      <c r="LZG14" s="148" t="s">
        <v>2</v>
      </c>
      <c r="LZH14" s="127">
        <v>4557.3401527961232</v>
      </c>
      <c r="LZI14" s="126">
        <v>3073.2441852845182</v>
      </c>
      <c r="LZJ14" s="127">
        <v>3706.0388789626154</v>
      </c>
      <c r="LZK14" s="148" t="s">
        <v>2</v>
      </c>
      <c r="LZL14" s="127">
        <v>4557.3401527961232</v>
      </c>
      <c r="LZM14" s="126">
        <v>3073.2441852845182</v>
      </c>
      <c r="LZN14" s="127">
        <v>3706.0388789626154</v>
      </c>
      <c r="LZO14" s="148" t="s">
        <v>2</v>
      </c>
      <c r="LZP14" s="127">
        <v>4557.3401527961232</v>
      </c>
      <c r="LZQ14" s="126">
        <v>3073.2441852845182</v>
      </c>
      <c r="LZR14" s="127">
        <v>3706.0388789626154</v>
      </c>
      <c r="LZS14" s="148" t="s">
        <v>2</v>
      </c>
      <c r="LZT14" s="127">
        <v>4557.3401527961232</v>
      </c>
      <c r="LZU14" s="126">
        <v>3073.2441852845182</v>
      </c>
      <c r="LZV14" s="127">
        <v>3706.0388789626154</v>
      </c>
      <c r="LZW14" s="148" t="s">
        <v>2</v>
      </c>
      <c r="LZX14" s="127">
        <v>4557.3401527961232</v>
      </c>
      <c r="LZY14" s="126">
        <v>3073.2441852845182</v>
      </c>
      <c r="LZZ14" s="127">
        <v>3706.0388789626154</v>
      </c>
      <c r="MAA14" s="148" t="s">
        <v>2</v>
      </c>
      <c r="MAB14" s="127">
        <v>4557.3401527961232</v>
      </c>
      <c r="MAC14" s="126">
        <v>3073.2441852845182</v>
      </c>
      <c r="MAD14" s="127">
        <v>3706.0388789626154</v>
      </c>
      <c r="MAE14" s="148" t="s">
        <v>2</v>
      </c>
      <c r="MAF14" s="127">
        <v>4557.3401527961232</v>
      </c>
      <c r="MAG14" s="126">
        <v>3073.2441852845182</v>
      </c>
      <c r="MAH14" s="127">
        <v>3706.0388789626154</v>
      </c>
      <c r="MAI14" s="148" t="s">
        <v>2</v>
      </c>
      <c r="MAJ14" s="127">
        <v>4557.3401527961232</v>
      </c>
      <c r="MAK14" s="126">
        <v>3073.2441852845182</v>
      </c>
      <c r="MAL14" s="127">
        <v>3706.0388789626154</v>
      </c>
      <c r="MAM14" s="148" t="s">
        <v>2</v>
      </c>
      <c r="MAN14" s="127">
        <v>4557.3401527961232</v>
      </c>
      <c r="MAO14" s="126">
        <v>3073.2441852845182</v>
      </c>
      <c r="MAP14" s="127">
        <v>3706.0388789626154</v>
      </c>
      <c r="MAQ14" s="148" t="s">
        <v>2</v>
      </c>
      <c r="MAR14" s="127">
        <v>4557.3401527961232</v>
      </c>
      <c r="MAS14" s="126">
        <v>3073.2441852845182</v>
      </c>
      <c r="MAT14" s="127">
        <v>3706.0388789626154</v>
      </c>
      <c r="MAU14" s="148" t="s">
        <v>2</v>
      </c>
      <c r="MAV14" s="127">
        <v>4557.3401527961232</v>
      </c>
      <c r="MAW14" s="126">
        <v>3073.2441852845182</v>
      </c>
      <c r="MAX14" s="127">
        <v>3706.0388789626154</v>
      </c>
      <c r="MAY14" s="148" t="s">
        <v>2</v>
      </c>
      <c r="MAZ14" s="127">
        <v>4557.3401527961232</v>
      </c>
      <c r="MBA14" s="126">
        <v>3073.2441852845182</v>
      </c>
      <c r="MBB14" s="127">
        <v>3706.0388789626154</v>
      </c>
      <c r="MBC14" s="148" t="s">
        <v>2</v>
      </c>
      <c r="MBD14" s="127">
        <v>4557.3401527961232</v>
      </c>
      <c r="MBE14" s="126">
        <v>3073.2441852845182</v>
      </c>
      <c r="MBF14" s="127">
        <v>3706.0388789626154</v>
      </c>
      <c r="MBG14" s="148" t="s">
        <v>2</v>
      </c>
      <c r="MBH14" s="127">
        <v>4557.3401527961232</v>
      </c>
      <c r="MBI14" s="126">
        <v>3073.2441852845182</v>
      </c>
      <c r="MBJ14" s="127">
        <v>3706.0388789626154</v>
      </c>
      <c r="MBK14" s="148" t="s">
        <v>2</v>
      </c>
      <c r="MBL14" s="127">
        <v>4557.3401527961232</v>
      </c>
      <c r="MBM14" s="126">
        <v>3073.2441852845182</v>
      </c>
      <c r="MBN14" s="127">
        <v>3706.0388789626154</v>
      </c>
      <c r="MBO14" s="148" t="s">
        <v>2</v>
      </c>
      <c r="MBP14" s="127">
        <v>4557.3401527961232</v>
      </c>
      <c r="MBQ14" s="126">
        <v>3073.2441852845182</v>
      </c>
      <c r="MBR14" s="127">
        <v>3706.0388789626154</v>
      </c>
      <c r="MBS14" s="148" t="s">
        <v>2</v>
      </c>
      <c r="MBT14" s="127">
        <v>4557.3401527961232</v>
      </c>
      <c r="MBU14" s="126">
        <v>3073.2441852845182</v>
      </c>
      <c r="MBV14" s="127">
        <v>3706.0388789626154</v>
      </c>
      <c r="MBW14" s="148" t="s">
        <v>2</v>
      </c>
      <c r="MBX14" s="127">
        <v>4557.3401527961232</v>
      </c>
      <c r="MBY14" s="126">
        <v>3073.2441852845182</v>
      </c>
      <c r="MBZ14" s="127">
        <v>3706.0388789626154</v>
      </c>
      <c r="MCA14" s="148" t="s">
        <v>2</v>
      </c>
      <c r="MCB14" s="127">
        <v>4557.3401527961232</v>
      </c>
      <c r="MCC14" s="126">
        <v>3073.2441852845182</v>
      </c>
      <c r="MCD14" s="127">
        <v>3706.0388789626154</v>
      </c>
      <c r="MCE14" s="148" t="s">
        <v>2</v>
      </c>
      <c r="MCF14" s="127">
        <v>4557.3401527961232</v>
      </c>
      <c r="MCG14" s="126">
        <v>3073.2441852845182</v>
      </c>
      <c r="MCH14" s="127">
        <v>3706.0388789626154</v>
      </c>
      <c r="MCI14" s="148" t="s">
        <v>2</v>
      </c>
      <c r="MCJ14" s="127">
        <v>4557.3401527961232</v>
      </c>
      <c r="MCK14" s="126">
        <v>3073.2441852845182</v>
      </c>
      <c r="MCL14" s="127">
        <v>3706.0388789626154</v>
      </c>
      <c r="MCM14" s="148" t="s">
        <v>2</v>
      </c>
      <c r="MCN14" s="127">
        <v>4557.3401527961232</v>
      </c>
      <c r="MCO14" s="126">
        <v>3073.2441852845182</v>
      </c>
      <c r="MCP14" s="127">
        <v>3706.0388789626154</v>
      </c>
      <c r="MCQ14" s="148" t="s">
        <v>2</v>
      </c>
      <c r="MCR14" s="127">
        <v>4557.3401527961232</v>
      </c>
      <c r="MCS14" s="126">
        <v>3073.2441852845182</v>
      </c>
      <c r="MCT14" s="127">
        <v>3706.0388789626154</v>
      </c>
      <c r="MCU14" s="148" t="s">
        <v>2</v>
      </c>
      <c r="MCV14" s="127">
        <v>4557.3401527961232</v>
      </c>
      <c r="MCW14" s="126">
        <v>3073.2441852845182</v>
      </c>
      <c r="MCX14" s="127">
        <v>3706.0388789626154</v>
      </c>
      <c r="MCY14" s="148" t="s">
        <v>2</v>
      </c>
      <c r="MCZ14" s="127">
        <v>4557.3401527961232</v>
      </c>
      <c r="MDA14" s="126">
        <v>3073.2441852845182</v>
      </c>
      <c r="MDB14" s="127">
        <v>3706.0388789626154</v>
      </c>
      <c r="MDC14" s="148" t="s">
        <v>2</v>
      </c>
      <c r="MDD14" s="127">
        <v>4557.3401527961232</v>
      </c>
      <c r="MDE14" s="126">
        <v>3073.2441852845182</v>
      </c>
      <c r="MDF14" s="127">
        <v>3706.0388789626154</v>
      </c>
      <c r="MDG14" s="148" t="s">
        <v>2</v>
      </c>
      <c r="MDH14" s="127">
        <v>4557.3401527961232</v>
      </c>
      <c r="MDI14" s="126">
        <v>3073.2441852845182</v>
      </c>
      <c r="MDJ14" s="127">
        <v>3706.0388789626154</v>
      </c>
      <c r="MDK14" s="148" t="s">
        <v>2</v>
      </c>
      <c r="MDL14" s="127">
        <v>4557.3401527961232</v>
      </c>
      <c r="MDM14" s="126">
        <v>3073.2441852845182</v>
      </c>
      <c r="MDN14" s="127">
        <v>3706.0388789626154</v>
      </c>
      <c r="MDO14" s="148" t="s">
        <v>2</v>
      </c>
      <c r="MDP14" s="127">
        <v>4557.3401527961232</v>
      </c>
      <c r="MDQ14" s="126">
        <v>3073.2441852845182</v>
      </c>
      <c r="MDR14" s="127">
        <v>3706.0388789626154</v>
      </c>
      <c r="MDS14" s="148" t="s">
        <v>2</v>
      </c>
      <c r="MDT14" s="127">
        <v>4557.3401527961232</v>
      </c>
      <c r="MDU14" s="126">
        <v>3073.2441852845182</v>
      </c>
      <c r="MDV14" s="127">
        <v>3706.0388789626154</v>
      </c>
      <c r="MDW14" s="148" t="s">
        <v>2</v>
      </c>
      <c r="MDX14" s="127">
        <v>4557.3401527961232</v>
      </c>
      <c r="MDY14" s="126">
        <v>3073.2441852845182</v>
      </c>
      <c r="MDZ14" s="127">
        <v>3706.0388789626154</v>
      </c>
      <c r="MEA14" s="148" t="s">
        <v>2</v>
      </c>
      <c r="MEB14" s="127">
        <v>4557.3401527961232</v>
      </c>
      <c r="MEC14" s="126">
        <v>3073.2441852845182</v>
      </c>
      <c r="MED14" s="127">
        <v>3706.0388789626154</v>
      </c>
      <c r="MEE14" s="148" t="s">
        <v>2</v>
      </c>
      <c r="MEF14" s="127">
        <v>4557.3401527961232</v>
      </c>
      <c r="MEG14" s="126">
        <v>3073.2441852845182</v>
      </c>
      <c r="MEH14" s="127">
        <v>3706.0388789626154</v>
      </c>
      <c r="MEI14" s="148" t="s">
        <v>2</v>
      </c>
      <c r="MEJ14" s="127">
        <v>4557.3401527961232</v>
      </c>
      <c r="MEK14" s="126">
        <v>3073.2441852845182</v>
      </c>
      <c r="MEL14" s="127">
        <v>3706.0388789626154</v>
      </c>
      <c r="MEM14" s="148" t="s">
        <v>2</v>
      </c>
      <c r="MEN14" s="127">
        <v>4557.3401527961232</v>
      </c>
      <c r="MEO14" s="126">
        <v>3073.2441852845182</v>
      </c>
      <c r="MEP14" s="127">
        <v>3706.0388789626154</v>
      </c>
      <c r="MEQ14" s="148" t="s">
        <v>2</v>
      </c>
      <c r="MER14" s="127">
        <v>4557.3401527961232</v>
      </c>
      <c r="MES14" s="126">
        <v>3073.2441852845182</v>
      </c>
      <c r="MET14" s="127">
        <v>3706.0388789626154</v>
      </c>
      <c r="MEU14" s="148" t="s">
        <v>2</v>
      </c>
      <c r="MEV14" s="127">
        <v>4557.3401527961232</v>
      </c>
      <c r="MEW14" s="126">
        <v>3073.2441852845182</v>
      </c>
      <c r="MEX14" s="127">
        <v>3706.0388789626154</v>
      </c>
      <c r="MEY14" s="148" t="s">
        <v>2</v>
      </c>
      <c r="MEZ14" s="127">
        <v>4557.3401527961232</v>
      </c>
      <c r="MFA14" s="126">
        <v>3073.2441852845182</v>
      </c>
      <c r="MFB14" s="127">
        <v>3706.0388789626154</v>
      </c>
      <c r="MFC14" s="148" t="s">
        <v>2</v>
      </c>
      <c r="MFD14" s="127">
        <v>4557.3401527961232</v>
      </c>
      <c r="MFE14" s="126">
        <v>3073.2441852845182</v>
      </c>
      <c r="MFF14" s="127">
        <v>3706.0388789626154</v>
      </c>
      <c r="MFG14" s="148" t="s">
        <v>2</v>
      </c>
      <c r="MFH14" s="127">
        <v>4557.3401527961232</v>
      </c>
      <c r="MFI14" s="126">
        <v>3073.2441852845182</v>
      </c>
      <c r="MFJ14" s="127">
        <v>3706.0388789626154</v>
      </c>
      <c r="MFK14" s="148" t="s">
        <v>2</v>
      </c>
      <c r="MFL14" s="127">
        <v>4557.3401527961232</v>
      </c>
      <c r="MFM14" s="126">
        <v>3073.2441852845182</v>
      </c>
      <c r="MFN14" s="127">
        <v>3706.0388789626154</v>
      </c>
      <c r="MFO14" s="148" t="s">
        <v>2</v>
      </c>
      <c r="MFP14" s="127">
        <v>4557.3401527961232</v>
      </c>
      <c r="MFQ14" s="126">
        <v>3073.2441852845182</v>
      </c>
      <c r="MFR14" s="127">
        <v>3706.0388789626154</v>
      </c>
      <c r="MFS14" s="148" t="s">
        <v>2</v>
      </c>
      <c r="MFT14" s="127">
        <v>4557.3401527961232</v>
      </c>
      <c r="MFU14" s="126">
        <v>3073.2441852845182</v>
      </c>
      <c r="MFV14" s="127">
        <v>3706.0388789626154</v>
      </c>
      <c r="MFW14" s="148" t="s">
        <v>2</v>
      </c>
      <c r="MFX14" s="127">
        <v>4557.3401527961232</v>
      </c>
      <c r="MFY14" s="126">
        <v>3073.2441852845182</v>
      </c>
      <c r="MFZ14" s="127">
        <v>3706.0388789626154</v>
      </c>
      <c r="MGA14" s="148" t="s">
        <v>2</v>
      </c>
      <c r="MGB14" s="127">
        <v>4557.3401527961232</v>
      </c>
      <c r="MGC14" s="126">
        <v>3073.2441852845182</v>
      </c>
      <c r="MGD14" s="127">
        <v>3706.0388789626154</v>
      </c>
      <c r="MGE14" s="148" t="s">
        <v>2</v>
      </c>
      <c r="MGF14" s="127">
        <v>4557.3401527961232</v>
      </c>
      <c r="MGG14" s="126">
        <v>3073.2441852845182</v>
      </c>
      <c r="MGH14" s="127">
        <v>3706.0388789626154</v>
      </c>
      <c r="MGI14" s="148" t="s">
        <v>2</v>
      </c>
      <c r="MGJ14" s="127">
        <v>4557.3401527961232</v>
      </c>
      <c r="MGK14" s="126">
        <v>3073.2441852845182</v>
      </c>
      <c r="MGL14" s="127">
        <v>3706.0388789626154</v>
      </c>
      <c r="MGM14" s="148" t="s">
        <v>2</v>
      </c>
      <c r="MGN14" s="127">
        <v>4557.3401527961232</v>
      </c>
      <c r="MGO14" s="126">
        <v>3073.2441852845182</v>
      </c>
      <c r="MGP14" s="127">
        <v>3706.0388789626154</v>
      </c>
      <c r="MGQ14" s="148" t="s">
        <v>2</v>
      </c>
      <c r="MGR14" s="127">
        <v>4557.3401527961232</v>
      </c>
      <c r="MGS14" s="126">
        <v>3073.2441852845182</v>
      </c>
      <c r="MGT14" s="127">
        <v>3706.0388789626154</v>
      </c>
      <c r="MGU14" s="148" t="s">
        <v>2</v>
      </c>
      <c r="MGV14" s="127">
        <v>4557.3401527961232</v>
      </c>
      <c r="MGW14" s="126">
        <v>3073.2441852845182</v>
      </c>
      <c r="MGX14" s="127">
        <v>3706.0388789626154</v>
      </c>
      <c r="MGY14" s="148" t="s">
        <v>2</v>
      </c>
      <c r="MGZ14" s="127">
        <v>4557.3401527961232</v>
      </c>
      <c r="MHA14" s="126">
        <v>3073.2441852845182</v>
      </c>
      <c r="MHB14" s="127">
        <v>3706.0388789626154</v>
      </c>
      <c r="MHC14" s="148" t="s">
        <v>2</v>
      </c>
      <c r="MHD14" s="127">
        <v>4557.3401527961232</v>
      </c>
      <c r="MHE14" s="126">
        <v>3073.2441852845182</v>
      </c>
      <c r="MHF14" s="127">
        <v>3706.0388789626154</v>
      </c>
      <c r="MHG14" s="148" t="s">
        <v>2</v>
      </c>
      <c r="MHH14" s="127">
        <v>4557.3401527961232</v>
      </c>
      <c r="MHI14" s="126">
        <v>3073.2441852845182</v>
      </c>
      <c r="MHJ14" s="127">
        <v>3706.0388789626154</v>
      </c>
      <c r="MHK14" s="148" t="s">
        <v>2</v>
      </c>
      <c r="MHL14" s="127">
        <v>4557.3401527961232</v>
      </c>
      <c r="MHM14" s="126">
        <v>3073.2441852845182</v>
      </c>
      <c r="MHN14" s="127">
        <v>3706.0388789626154</v>
      </c>
      <c r="MHO14" s="148" t="s">
        <v>2</v>
      </c>
      <c r="MHP14" s="127">
        <v>4557.3401527961232</v>
      </c>
      <c r="MHQ14" s="126">
        <v>3073.2441852845182</v>
      </c>
      <c r="MHR14" s="127">
        <v>3706.0388789626154</v>
      </c>
      <c r="MHS14" s="148" t="s">
        <v>2</v>
      </c>
      <c r="MHT14" s="127">
        <v>4557.3401527961232</v>
      </c>
      <c r="MHU14" s="126">
        <v>3073.2441852845182</v>
      </c>
      <c r="MHV14" s="127">
        <v>3706.0388789626154</v>
      </c>
      <c r="MHW14" s="148" t="s">
        <v>2</v>
      </c>
      <c r="MHX14" s="127">
        <v>4557.3401527961232</v>
      </c>
      <c r="MHY14" s="126">
        <v>3073.2441852845182</v>
      </c>
      <c r="MHZ14" s="127">
        <v>3706.0388789626154</v>
      </c>
      <c r="MIA14" s="148" t="s">
        <v>2</v>
      </c>
      <c r="MIB14" s="127">
        <v>4557.3401527961232</v>
      </c>
      <c r="MIC14" s="126">
        <v>3073.2441852845182</v>
      </c>
      <c r="MID14" s="127">
        <v>3706.0388789626154</v>
      </c>
      <c r="MIE14" s="148" t="s">
        <v>2</v>
      </c>
      <c r="MIF14" s="127">
        <v>4557.3401527961232</v>
      </c>
      <c r="MIG14" s="126">
        <v>3073.2441852845182</v>
      </c>
      <c r="MIH14" s="127">
        <v>3706.0388789626154</v>
      </c>
      <c r="MII14" s="148" t="s">
        <v>2</v>
      </c>
      <c r="MIJ14" s="127">
        <v>4557.3401527961232</v>
      </c>
      <c r="MIK14" s="126">
        <v>3073.2441852845182</v>
      </c>
      <c r="MIL14" s="127">
        <v>3706.0388789626154</v>
      </c>
      <c r="MIM14" s="148" t="s">
        <v>2</v>
      </c>
      <c r="MIN14" s="127">
        <v>4557.3401527961232</v>
      </c>
      <c r="MIO14" s="126">
        <v>3073.2441852845182</v>
      </c>
      <c r="MIP14" s="127">
        <v>3706.0388789626154</v>
      </c>
      <c r="MIQ14" s="148" t="s">
        <v>2</v>
      </c>
      <c r="MIR14" s="127">
        <v>4557.3401527961232</v>
      </c>
      <c r="MIS14" s="126">
        <v>3073.2441852845182</v>
      </c>
      <c r="MIT14" s="127">
        <v>3706.0388789626154</v>
      </c>
      <c r="MIU14" s="148" t="s">
        <v>2</v>
      </c>
      <c r="MIV14" s="127">
        <v>4557.3401527961232</v>
      </c>
      <c r="MIW14" s="126">
        <v>3073.2441852845182</v>
      </c>
      <c r="MIX14" s="127">
        <v>3706.0388789626154</v>
      </c>
      <c r="MIY14" s="148" t="s">
        <v>2</v>
      </c>
      <c r="MIZ14" s="127">
        <v>4557.3401527961232</v>
      </c>
      <c r="MJA14" s="126">
        <v>3073.2441852845182</v>
      </c>
      <c r="MJB14" s="127">
        <v>3706.0388789626154</v>
      </c>
      <c r="MJC14" s="148" t="s">
        <v>2</v>
      </c>
      <c r="MJD14" s="127">
        <v>4557.3401527961232</v>
      </c>
      <c r="MJE14" s="126">
        <v>3073.2441852845182</v>
      </c>
      <c r="MJF14" s="127">
        <v>3706.0388789626154</v>
      </c>
      <c r="MJG14" s="148" t="s">
        <v>2</v>
      </c>
      <c r="MJH14" s="127">
        <v>4557.3401527961232</v>
      </c>
      <c r="MJI14" s="126">
        <v>3073.2441852845182</v>
      </c>
      <c r="MJJ14" s="127">
        <v>3706.0388789626154</v>
      </c>
      <c r="MJK14" s="148" t="s">
        <v>2</v>
      </c>
      <c r="MJL14" s="127">
        <v>4557.3401527961232</v>
      </c>
      <c r="MJM14" s="126">
        <v>3073.2441852845182</v>
      </c>
      <c r="MJN14" s="127">
        <v>3706.0388789626154</v>
      </c>
      <c r="MJO14" s="148" t="s">
        <v>2</v>
      </c>
      <c r="MJP14" s="127">
        <v>4557.3401527961232</v>
      </c>
      <c r="MJQ14" s="126">
        <v>3073.2441852845182</v>
      </c>
      <c r="MJR14" s="127">
        <v>3706.0388789626154</v>
      </c>
      <c r="MJS14" s="148" t="s">
        <v>2</v>
      </c>
      <c r="MJT14" s="127">
        <v>4557.3401527961232</v>
      </c>
      <c r="MJU14" s="126">
        <v>3073.2441852845182</v>
      </c>
      <c r="MJV14" s="127">
        <v>3706.0388789626154</v>
      </c>
      <c r="MJW14" s="148" t="s">
        <v>2</v>
      </c>
      <c r="MJX14" s="127">
        <v>4557.3401527961232</v>
      </c>
      <c r="MJY14" s="126">
        <v>3073.2441852845182</v>
      </c>
      <c r="MJZ14" s="127">
        <v>3706.0388789626154</v>
      </c>
      <c r="MKA14" s="148" t="s">
        <v>2</v>
      </c>
      <c r="MKB14" s="127">
        <v>4557.3401527961232</v>
      </c>
      <c r="MKC14" s="126">
        <v>3073.2441852845182</v>
      </c>
      <c r="MKD14" s="127">
        <v>3706.0388789626154</v>
      </c>
      <c r="MKE14" s="148" t="s">
        <v>2</v>
      </c>
      <c r="MKF14" s="127">
        <v>4557.3401527961232</v>
      </c>
      <c r="MKG14" s="126">
        <v>3073.2441852845182</v>
      </c>
      <c r="MKH14" s="127">
        <v>3706.0388789626154</v>
      </c>
      <c r="MKI14" s="148" t="s">
        <v>2</v>
      </c>
      <c r="MKJ14" s="127">
        <v>4557.3401527961232</v>
      </c>
      <c r="MKK14" s="126">
        <v>3073.2441852845182</v>
      </c>
      <c r="MKL14" s="127">
        <v>3706.0388789626154</v>
      </c>
      <c r="MKM14" s="148" t="s">
        <v>2</v>
      </c>
      <c r="MKN14" s="127">
        <v>4557.3401527961232</v>
      </c>
      <c r="MKO14" s="126">
        <v>3073.2441852845182</v>
      </c>
      <c r="MKP14" s="127">
        <v>3706.0388789626154</v>
      </c>
      <c r="MKQ14" s="148" t="s">
        <v>2</v>
      </c>
      <c r="MKR14" s="127">
        <v>4557.3401527961232</v>
      </c>
      <c r="MKS14" s="126">
        <v>3073.2441852845182</v>
      </c>
      <c r="MKT14" s="127">
        <v>3706.0388789626154</v>
      </c>
      <c r="MKU14" s="148" t="s">
        <v>2</v>
      </c>
      <c r="MKV14" s="127">
        <v>4557.3401527961232</v>
      </c>
      <c r="MKW14" s="126">
        <v>3073.2441852845182</v>
      </c>
      <c r="MKX14" s="127">
        <v>3706.0388789626154</v>
      </c>
      <c r="MKY14" s="148" t="s">
        <v>2</v>
      </c>
      <c r="MKZ14" s="127">
        <v>4557.3401527961232</v>
      </c>
      <c r="MLA14" s="126">
        <v>3073.2441852845182</v>
      </c>
      <c r="MLB14" s="127">
        <v>3706.0388789626154</v>
      </c>
      <c r="MLC14" s="148" t="s">
        <v>2</v>
      </c>
      <c r="MLD14" s="127">
        <v>4557.3401527961232</v>
      </c>
      <c r="MLE14" s="126">
        <v>3073.2441852845182</v>
      </c>
      <c r="MLF14" s="127">
        <v>3706.0388789626154</v>
      </c>
      <c r="MLG14" s="148" t="s">
        <v>2</v>
      </c>
      <c r="MLH14" s="127">
        <v>4557.3401527961232</v>
      </c>
      <c r="MLI14" s="126">
        <v>3073.2441852845182</v>
      </c>
      <c r="MLJ14" s="127">
        <v>3706.0388789626154</v>
      </c>
      <c r="MLK14" s="148" t="s">
        <v>2</v>
      </c>
      <c r="MLL14" s="127">
        <v>4557.3401527961232</v>
      </c>
      <c r="MLM14" s="126">
        <v>3073.2441852845182</v>
      </c>
      <c r="MLN14" s="127">
        <v>3706.0388789626154</v>
      </c>
      <c r="MLO14" s="148" t="s">
        <v>2</v>
      </c>
      <c r="MLP14" s="127">
        <v>4557.3401527961232</v>
      </c>
      <c r="MLQ14" s="126">
        <v>3073.2441852845182</v>
      </c>
      <c r="MLR14" s="127">
        <v>3706.0388789626154</v>
      </c>
      <c r="MLS14" s="148" t="s">
        <v>2</v>
      </c>
      <c r="MLT14" s="127">
        <v>4557.3401527961232</v>
      </c>
      <c r="MLU14" s="126">
        <v>3073.2441852845182</v>
      </c>
      <c r="MLV14" s="127">
        <v>3706.0388789626154</v>
      </c>
      <c r="MLW14" s="148" t="s">
        <v>2</v>
      </c>
      <c r="MLX14" s="127">
        <v>4557.3401527961232</v>
      </c>
      <c r="MLY14" s="126">
        <v>3073.2441852845182</v>
      </c>
      <c r="MLZ14" s="127">
        <v>3706.0388789626154</v>
      </c>
      <c r="MMA14" s="148" t="s">
        <v>2</v>
      </c>
      <c r="MMB14" s="127">
        <v>4557.3401527961232</v>
      </c>
      <c r="MMC14" s="126">
        <v>3073.2441852845182</v>
      </c>
      <c r="MMD14" s="127">
        <v>3706.0388789626154</v>
      </c>
      <c r="MME14" s="148" t="s">
        <v>2</v>
      </c>
      <c r="MMF14" s="127">
        <v>4557.3401527961232</v>
      </c>
      <c r="MMG14" s="126">
        <v>3073.2441852845182</v>
      </c>
      <c r="MMH14" s="127">
        <v>3706.0388789626154</v>
      </c>
      <c r="MMI14" s="148" t="s">
        <v>2</v>
      </c>
      <c r="MMJ14" s="127">
        <v>4557.3401527961232</v>
      </c>
      <c r="MMK14" s="126">
        <v>3073.2441852845182</v>
      </c>
      <c r="MML14" s="127">
        <v>3706.0388789626154</v>
      </c>
      <c r="MMM14" s="148" t="s">
        <v>2</v>
      </c>
      <c r="MMN14" s="127">
        <v>4557.3401527961232</v>
      </c>
      <c r="MMO14" s="126">
        <v>3073.2441852845182</v>
      </c>
      <c r="MMP14" s="127">
        <v>3706.0388789626154</v>
      </c>
      <c r="MMQ14" s="148" t="s">
        <v>2</v>
      </c>
      <c r="MMR14" s="127">
        <v>4557.3401527961232</v>
      </c>
      <c r="MMS14" s="126">
        <v>3073.2441852845182</v>
      </c>
      <c r="MMT14" s="127">
        <v>3706.0388789626154</v>
      </c>
      <c r="MMU14" s="148" t="s">
        <v>2</v>
      </c>
      <c r="MMV14" s="127">
        <v>4557.3401527961232</v>
      </c>
      <c r="MMW14" s="126">
        <v>3073.2441852845182</v>
      </c>
      <c r="MMX14" s="127">
        <v>3706.0388789626154</v>
      </c>
      <c r="MMY14" s="148" t="s">
        <v>2</v>
      </c>
      <c r="MMZ14" s="127">
        <v>4557.3401527961232</v>
      </c>
      <c r="MNA14" s="126">
        <v>3073.2441852845182</v>
      </c>
      <c r="MNB14" s="127">
        <v>3706.0388789626154</v>
      </c>
      <c r="MNC14" s="148" t="s">
        <v>2</v>
      </c>
      <c r="MND14" s="127">
        <v>4557.3401527961232</v>
      </c>
      <c r="MNE14" s="126">
        <v>3073.2441852845182</v>
      </c>
      <c r="MNF14" s="127">
        <v>3706.0388789626154</v>
      </c>
      <c r="MNG14" s="148" t="s">
        <v>2</v>
      </c>
      <c r="MNH14" s="127">
        <v>4557.3401527961232</v>
      </c>
      <c r="MNI14" s="126">
        <v>3073.2441852845182</v>
      </c>
      <c r="MNJ14" s="127">
        <v>3706.0388789626154</v>
      </c>
      <c r="MNK14" s="148" t="s">
        <v>2</v>
      </c>
      <c r="MNL14" s="127">
        <v>4557.3401527961232</v>
      </c>
      <c r="MNM14" s="126">
        <v>3073.2441852845182</v>
      </c>
      <c r="MNN14" s="127">
        <v>3706.0388789626154</v>
      </c>
      <c r="MNO14" s="148" t="s">
        <v>2</v>
      </c>
      <c r="MNP14" s="127">
        <v>4557.3401527961232</v>
      </c>
      <c r="MNQ14" s="126">
        <v>3073.2441852845182</v>
      </c>
      <c r="MNR14" s="127">
        <v>3706.0388789626154</v>
      </c>
      <c r="MNS14" s="148" t="s">
        <v>2</v>
      </c>
      <c r="MNT14" s="127">
        <v>4557.3401527961232</v>
      </c>
      <c r="MNU14" s="126">
        <v>3073.2441852845182</v>
      </c>
      <c r="MNV14" s="127">
        <v>3706.0388789626154</v>
      </c>
      <c r="MNW14" s="148" t="s">
        <v>2</v>
      </c>
      <c r="MNX14" s="127">
        <v>4557.3401527961232</v>
      </c>
      <c r="MNY14" s="126">
        <v>3073.2441852845182</v>
      </c>
      <c r="MNZ14" s="127">
        <v>3706.0388789626154</v>
      </c>
      <c r="MOA14" s="148" t="s">
        <v>2</v>
      </c>
      <c r="MOB14" s="127">
        <v>4557.3401527961232</v>
      </c>
      <c r="MOC14" s="126">
        <v>3073.2441852845182</v>
      </c>
      <c r="MOD14" s="127">
        <v>3706.0388789626154</v>
      </c>
      <c r="MOE14" s="148" t="s">
        <v>2</v>
      </c>
      <c r="MOF14" s="127">
        <v>4557.3401527961232</v>
      </c>
      <c r="MOG14" s="126">
        <v>3073.2441852845182</v>
      </c>
      <c r="MOH14" s="127">
        <v>3706.0388789626154</v>
      </c>
      <c r="MOI14" s="148" t="s">
        <v>2</v>
      </c>
      <c r="MOJ14" s="127">
        <v>4557.3401527961232</v>
      </c>
      <c r="MOK14" s="126">
        <v>3073.2441852845182</v>
      </c>
      <c r="MOL14" s="127">
        <v>3706.0388789626154</v>
      </c>
      <c r="MOM14" s="148" t="s">
        <v>2</v>
      </c>
      <c r="MON14" s="127">
        <v>4557.3401527961232</v>
      </c>
      <c r="MOO14" s="126">
        <v>3073.2441852845182</v>
      </c>
      <c r="MOP14" s="127">
        <v>3706.0388789626154</v>
      </c>
      <c r="MOQ14" s="148" t="s">
        <v>2</v>
      </c>
      <c r="MOR14" s="127">
        <v>4557.3401527961232</v>
      </c>
      <c r="MOS14" s="126">
        <v>3073.2441852845182</v>
      </c>
      <c r="MOT14" s="127">
        <v>3706.0388789626154</v>
      </c>
      <c r="MOU14" s="148" t="s">
        <v>2</v>
      </c>
      <c r="MOV14" s="127">
        <v>4557.3401527961232</v>
      </c>
      <c r="MOW14" s="126">
        <v>3073.2441852845182</v>
      </c>
      <c r="MOX14" s="127">
        <v>3706.0388789626154</v>
      </c>
      <c r="MOY14" s="148" t="s">
        <v>2</v>
      </c>
      <c r="MOZ14" s="127">
        <v>4557.3401527961232</v>
      </c>
      <c r="MPA14" s="126">
        <v>3073.2441852845182</v>
      </c>
      <c r="MPB14" s="127">
        <v>3706.0388789626154</v>
      </c>
      <c r="MPC14" s="148" t="s">
        <v>2</v>
      </c>
      <c r="MPD14" s="127">
        <v>4557.3401527961232</v>
      </c>
      <c r="MPE14" s="126">
        <v>3073.2441852845182</v>
      </c>
      <c r="MPF14" s="127">
        <v>3706.0388789626154</v>
      </c>
      <c r="MPG14" s="148" t="s">
        <v>2</v>
      </c>
      <c r="MPH14" s="127">
        <v>4557.3401527961232</v>
      </c>
      <c r="MPI14" s="126">
        <v>3073.2441852845182</v>
      </c>
      <c r="MPJ14" s="127">
        <v>3706.0388789626154</v>
      </c>
      <c r="MPK14" s="148" t="s">
        <v>2</v>
      </c>
      <c r="MPL14" s="127">
        <v>4557.3401527961232</v>
      </c>
      <c r="MPM14" s="126">
        <v>3073.2441852845182</v>
      </c>
      <c r="MPN14" s="127">
        <v>3706.0388789626154</v>
      </c>
      <c r="MPO14" s="148" t="s">
        <v>2</v>
      </c>
      <c r="MPP14" s="127">
        <v>4557.3401527961232</v>
      </c>
      <c r="MPQ14" s="126">
        <v>3073.2441852845182</v>
      </c>
      <c r="MPR14" s="127">
        <v>3706.0388789626154</v>
      </c>
      <c r="MPS14" s="148" t="s">
        <v>2</v>
      </c>
      <c r="MPT14" s="127">
        <v>4557.3401527961232</v>
      </c>
      <c r="MPU14" s="126">
        <v>3073.2441852845182</v>
      </c>
      <c r="MPV14" s="127">
        <v>3706.0388789626154</v>
      </c>
      <c r="MPW14" s="148" t="s">
        <v>2</v>
      </c>
      <c r="MPX14" s="127">
        <v>4557.3401527961232</v>
      </c>
      <c r="MPY14" s="126">
        <v>3073.2441852845182</v>
      </c>
      <c r="MPZ14" s="127">
        <v>3706.0388789626154</v>
      </c>
      <c r="MQA14" s="148" t="s">
        <v>2</v>
      </c>
      <c r="MQB14" s="127">
        <v>4557.3401527961232</v>
      </c>
      <c r="MQC14" s="126">
        <v>3073.2441852845182</v>
      </c>
      <c r="MQD14" s="127">
        <v>3706.0388789626154</v>
      </c>
      <c r="MQE14" s="148" t="s">
        <v>2</v>
      </c>
      <c r="MQF14" s="127">
        <v>4557.3401527961232</v>
      </c>
      <c r="MQG14" s="126">
        <v>3073.2441852845182</v>
      </c>
      <c r="MQH14" s="127">
        <v>3706.0388789626154</v>
      </c>
      <c r="MQI14" s="148" t="s">
        <v>2</v>
      </c>
      <c r="MQJ14" s="127">
        <v>4557.3401527961232</v>
      </c>
      <c r="MQK14" s="126">
        <v>3073.2441852845182</v>
      </c>
      <c r="MQL14" s="127">
        <v>3706.0388789626154</v>
      </c>
      <c r="MQM14" s="148" t="s">
        <v>2</v>
      </c>
      <c r="MQN14" s="127">
        <v>4557.3401527961232</v>
      </c>
      <c r="MQO14" s="126">
        <v>3073.2441852845182</v>
      </c>
      <c r="MQP14" s="127">
        <v>3706.0388789626154</v>
      </c>
      <c r="MQQ14" s="148" t="s">
        <v>2</v>
      </c>
      <c r="MQR14" s="127">
        <v>4557.3401527961232</v>
      </c>
      <c r="MQS14" s="126">
        <v>3073.2441852845182</v>
      </c>
      <c r="MQT14" s="127">
        <v>3706.0388789626154</v>
      </c>
      <c r="MQU14" s="148" t="s">
        <v>2</v>
      </c>
      <c r="MQV14" s="127">
        <v>4557.3401527961232</v>
      </c>
      <c r="MQW14" s="126">
        <v>3073.2441852845182</v>
      </c>
      <c r="MQX14" s="127">
        <v>3706.0388789626154</v>
      </c>
      <c r="MQY14" s="148" t="s">
        <v>2</v>
      </c>
      <c r="MQZ14" s="127">
        <v>4557.3401527961232</v>
      </c>
      <c r="MRA14" s="126">
        <v>3073.2441852845182</v>
      </c>
      <c r="MRB14" s="127">
        <v>3706.0388789626154</v>
      </c>
      <c r="MRC14" s="148" t="s">
        <v>2</v>
      </c>
      <c r="MRD14" s="127">
        <v>4557.3401527961232</v>
      </c>
      <c r="MRE14" s="126">
        <v>3073.2441852845182</v>
      </c>
      <c r="MRF14" s="127">
        <v>3706.0388789626154</v>
      </c>
      <c r="MRG14" s="148" t="s">
        <v>2</v>
      </c>
      <c r="MRH14" s="127">
        <v>4557.3401527961232</v>
      </c>
      <c r="MRI14" s="126">
        <v>3073.2441852845182</v>
      </c>
      <c r="MRJ14" s="127">
        <v>3706.0388789626154</v>
      </c>
      <c r="MRK14" s="148" t="s">
        <v>2</v>
      </c>
      <c r="MRL14" s="127">
        <v>4557.3401527961232</v>
      </c>
      <c r="MRM14" s="126">
        <v>3073.2441852845182</v>
      </c>
      <c r="MRN14" s="127">
        <v>3706.0388789626154</v>
      </c>
      <c r="MRO14" s="148" t="s">
        <v>2</v>
      </c>
      <c r="MRP14" s="127">
        <v>4557.3401527961232</v>
      </c>
      <c r="MRQ14" s="126">
        <v>3073.2441852845182</v>
      </c>
      <c r="MRR14" s="127">
        <v>3706.0388789626154</v>
      </c>
      <c r="MRS14" s="148" t="s">
        <v>2</v>
      </c>
      <c r="MRT14" s="127">
        <v>4557.3401527961232</v>
      </c>
      <c r="MRU14" s="126">
        <v>3073.2441852845182</v>
      </c>
      <c r="MRV14" s="127">
        <v>3706.0388789626154</v>
      </c>
      <c r="MRW14" s="148" t="s">
        <v>2</v>
      </c>
      <c r="MRX14" s="127">
        <v>4557.3401527961232</v>
      </c>
      <c r="MRY14" s="126">
        <v>3073.2441852845182</v>
      </c>
      <c r="MRZ14" s="127">
        <v>3706.0388789626154</v>
      </c>
      <c r="MSA14" s="148" t="s">
        <v>2</v>
      </c>
      <c r="MSB14" s="127">
        <v>4557.3401527961232</v>
      </c>
      <c r="MSC14" s="126">
        <v>3073.2441852845182</v>
      </c>
      <c r="MSD14" s="127">
        <v>3706.0388789626154</v>
      </c>
      <c r="MSE14" s="148" t="s">
        <v>2</v>
      </c>
      <c r="MSF14" s="127">
        <v>4557.3401527961232</v>
      </c>
      <c r="MSG14" s="126">
        <v>3073.2441852845182</v>
      </c>
      <c r="MSH14" s="127">
        <v>3706.0388789626154</v>
      </c>
      <c r="MSI14" s="148" t="s">
        <v>2</v>
      </c>
      <c r="MSJ14" s="127">
        <v>4557.3401527961232</v>
      </c>
      <c r="MSK14" s="126">
        <v>3073.2441852845182</v>
      </c>
      <c r="MSL14" s="127">
        <v>3706.0388789626154</v>
      </c>
      <c r="MSM14" s="148" t="s">
        <v>2</v>
      </c>
      <c r="MSN14" s="127">
        <v>4557.3401527961232</v>
      </c>
      <c r="MSO14" s="126">
        <v>3073.2441852845182</v>
      </c>
      <c r="MSP14" s="127">
        <v>3706.0388789626154</v>
      </c>
      <c r="MSQ14" s="148" t="s">
        <v>2</v>
      </c>
      <c r="MSR14" s="127">
        <v>4557.3401527961232</v>
      </c>
      <c r="MSS14" s="126">
        <v>3073.2441852845182</v>
      </c>
      <c r="MST14" s="127">
        <v>3706.0388789626154</v>
      </c>
      <c r="MSU14" s="148" t="s">
        <v>2</v>
      </c>
      <c r="MSV14" s="127">
        <v>4557.3401527961232</v>
      </c>
      <c r="MSW14" s="126">
        <v>3073.2441852845182</v>
      </c>
      <c r="MSX14" s="127">
        <v>3706.0388789626154</v>
      </c>
      <c r="MSY14" s="148" t="s">
        <v>2</v>
      </c>
      <c r="MSZ14" s="127">
        <v>4557.3401527961232</v>
      </c>
      <c r="MTA14" s="126">
        <v>3073.2441852845182</v>
      </c>
      <c r="MTB14" s="127">
        <v>3706.0388789626154</v>
      </c>
      <c r="MTC14" s="148" t="s">
        <v>2</v>
      </c>
      <c r="MTD14" s="127">
        <v>4557.3401527961232</v>
      </c>
      <c r="MTE14" s="126">
        <v>3073.2441852845182</v>
      </c>
      <c r="MTF14" s="127">
        <v>3706.0388789626154</v>
      </c>
      <c r="MTG14" s="148" t="s">
        <v>2</v>
      </c>
      <c r="MTH14" s="127">
        <v>4557.3401527961232</v>
      </c>
      <c r="MTI14" s="126">
        <v>3073.2441852845182</v>
      </c>
      <c r="MTJ14" s="127">
        <v>3706.0388789626154</v>
      </c>
      <c r="MTK14" s="148" t="s">
        <v>2</v>
      </c>
      <c r="MTL14" s="127">
        <v>4557.3401527961232</v>
      </c>
      <c r="MTM14" s="126">
        <v>3073.2441852845182</v>
      </c>
      <c r="MTN14" s="127">
        <v>3706.0388789626154</v>
      </c>
      <c r="MTO14" s="148" t="s">
        <v>2</v>
      </c>
      <c r="MTP14" s="127">
        <v>4557.3401527961232</v>
      </c>
      <c r="MTQ14" s="126">
        <v>3073.2441852845182</v>
      </c>
      <c r="MTR14" s="127">
        <v>3706.0388789626154</v>
      </c>
      <c r="MTS14" s="148" t="s">
        <v>2</v>
      </c>
      <c r="MTT14" s="127">
        <v>4557.3401527961232</v>
      </c>
      <c r="MTU14" s="126">
        <v>3073.2441852845182</v>
      </c>
      <c r="MTV14" s="127">
        <v>3706.0388789626154</v>
      </c>
      <c r="MTW14" s="148" t="s">
        <v>2</v>
      </c>
      <c r="MTX14" s="127">
        <v>4557.3401527961232</v>
      </c>
      <c r="MTY14" s="126">
        <v>3073.2441852845182</v>
      </c>
      <c r="MTZ14" s="127">
        <v>3706.0388789626154</v>
      </c>
      <c r="MUA14" s="148" t="s">
        <v>2</v>
      </c>
      <c r="MUB14" s="127">
        <v>4557.3401527961232</v>
      </c>
      <c r="MUC14" s="126">
        <v>3073.2441852845182</v>
      </c>
      <c r="MUD14" s="127">
        <v>3706.0388789626154</v>
      </c>
      <c r="MUE14" s="148" t="s">
        <v>2</v>
      </c>
      <c r="MUF14" s="127">
        <v>4557.3401527961232</v>
      </c>
      <c r="MUG14" s="126">
        <v>3073.2441852845182</v>
      </c>
      <c r="MUH14" s="127">
        <v>3706.0388789626154</v>
      </c>
      <c r="MUI14" s="148" t="s">
        <v>2</v>
      </c>
      <c r="MUJ14" s="127">
        <v>4557.3401527961232</v>
      </c>
      <c r="MUK14" s="126">
        <v>3073.2441852845182</v>
      </c>
      <c r="MUL14" s="127">
        <v>3706.0388789626154</v>
      </c>
      <c r="MUM14" s="148" t="s">
        <v>2</v>
      </c>
      <c r="MUN14" s="127">
        <v>4557.3401527961232</v>
      </c>
      <c r="MUO14" s="126">
        <v>3073.2441852845182</v>
      </c>
      <c r="MUP14" s="127">
        <v>3706.0388789626154</v>
      </c>
      <c r="MUQ14" s="148" t="s">
        <v>2</v>
      </c>
      <c r="MUR14" s="127">
        <v>4557.3401527961232</v>
      </c>
      <c r="MUS14" s="126">
        <v>3073.2441852845182</v>
      </c>
      <c r="MUT14" s="127">
        <v>3706.0388789626154</v>
      </c>
      <c r="MUU14" s="148" t="s">
        <v>2</v>
      </c>
      <c r="MUV14" s="127">
        <v>4557.3401527961232</v>
      </c>
      <c r="MUW14" s="126">
        <v>3073.2441852845182</v>
      </c>
      <c r="MUX14" s="127">
        <v>3706.0388789626154</v>
      </c>
      <c r="MUY14" s="148" t="s">
        <v>2</v>
      </c>
      <c r="MUZ14" s="127">
        <v>4557.3401527961232</v>
      </c>
      <c r="MVA14" s="126">
        <v>3073.2441852845182</v>
      </c>
      <c r="MVB14" s="127">
        <v>3706.0388789626154</v>
      </c>
      <c r="MVC14" s="148" t="s">
        <v>2</v>
      </c>
      <c r="MVD14" s="127">
        <v>4557.3401527961232</v>
      </c>
      <c r="MVE14" s="126">
        <v>3073.2441852845182</v>
      </c>
      <c r="MVF14" s="127">
        <v>3706.0388789626154</v>
      </c>
      <c r="MVG14" s="148" t="s">
        <v>2</v>
      </c>
      <c r="MVH14" s="127">
        <v>4557.3401527961232</v>
      </c>
      <c r="MVI14" s="126">
        <v>3073.2441852845182</v>
      </c>
      <c r="MVJ14" s="127">
        <v>3706.0388789626154</v>
      </c>
      <c r="MVK14" s="148" t="s">
        <v>2</v>
      </c>
      <c r="MVL14" s="127">
        <v>4557.3401527961232</v>
      </c>
      <c r="MVM14" s="126">
        <v>3073.2441852845182</v>
      </c>
      <c r="MVN14" s="127">
        <v>3706.0388789626154</v>
      </c>
      <c r="MVO14" s="148" t="s">
        <v>2</v>
      </c>
      <c r="MVP14" s="127">
        <v>4557.3401527961232</v>
      </c>
      <c r="MVQ14" s="126">
        <v>3073.2441852845182</v>
      </c>
      <c r="MVR14" s="127">
        <v>3706.0388789626154</v>
      </c>
      <c r="MVS14" s="148" t="s">
        <v>2</v>
      </c>
      <c r="MVT14" s="127">
        <v>4557.3401527961232</v>
      </c>
      <c r="MVU14" s="126">
        <v>3073.2441852845182</v>
      </c>
      <c r="MVV14" s="127">
        <v>3706.0388789626154</v>
      </c>
      <c r="MVW14" s="148" t="s">
        <v>2</v>
      </c>
      <c r="MVX14" s="127">
        <v>4557.3401527961232</v>
      </c>
      <c r="MVY14" s="126">
        <v>3073.2441852845182</v>
      </c>
      <c r="MVZ14" s="127">
        <v>3706.0388789626154</v>
      </c>
      <c r="MWA14" s="148" t="s">
        <v>2</v>
      </c>
      <c r="MWB14" s="127">
        <v>4557.3401527961232</v>
      </c>
      <c r="MWC14" s="126">
        <v>3073.2441852845182</v>
      </c>
      <c r="MWD14" s="127">
        <v>3706.0388789626154</v>
      </c>
      <c r="MWE14" s="148" t="s">
        <v>2</v>
      </c>
      <c r="MWF14" s="127">
        <v>4557.3401527961232</v>
      </c>
      <c r="MWG14" s="126">
        <v>3073.2441852845182</v>
      </c>
      <c r="MWH14" s="127">
        <v>3706.0388789626154</v>
      </c>
      <c r="MWI14" s="148" t="s">
        <v>2</v>
      </c>
      <c r="MWJ14" s="127">
        <v>4557.3401527961232</v>
      </c>
      <c r="MWK14" s="126">
        <v>3073.2441852845182</v>
      </c>
      <c r="MWL14" s="127">
        <v>3706.0388789626154</v>
      </c>
      <c r="MWM14" s="148" t="s">
        <v>2</v>
      </c>
      <c r="MWN14" s="127">
        <v>4557.3401527961232</v>
      </c>
      <c r="MWO14" s="126">
        <v>3073.2441852845182</v>
      </c>
      <c r="MWP14" s="127">
        <v>3706.0388789626154</v>
      </c>
      <c r="MWQ14" s="148" t="s">
        <v>2</v>
      </c>
      <c r="MWR14" s="127">
        <v>4557.3401527961232</v>
      </c>
      <c r="MWS14" s="126">
        <v>3073.2441852845182</v>
      </c>
      <c r="MWT14" s="127">
        <v>3706.0388789626154</v>
      </c>
      <c r="MWU14" s="148" t="s">
        <v>2</v>
      </c>
      <c r="MWV14" s="127">
        <v>4557.3401527961232</v>
      </c>
      <c r="MWW14" s="126">
        <v>3073.2441852845182</v>
      </c>
      <c r="MWX14" s="127">
        <v>3706.0388789626154</v>
      </c>
      <c r="MWY14" s="148" t="s">
        <v>2</v>
      </c>
      <c r="MWZ14" s="127">
        <v>4557.3401527961232</v>
      </c>
      <c r="MXA14" s="126">
        <v>3073.2441852845182</v>
      </c>
      <c r="MXB14" s="127">
        <v>3706.0388789626154</v>
      </c>
      <c r="MXC14" s="148" t="s">
        <v>2</v>
      </c>
      <c r="MXD14" s="127">
        <v>4557.3401527961232</v>
      </c>
      <c r="MXE14" s="126">
        <v>3073.2441852845182</v>
      </c>
      <c r="MXF14" s="127">
        <v>3706.0388789626154</v>
      </c>
      <c r="MXG14" s="148" t="s">
        <v>2</v>
      </c>
      <c r="MXH14" s="127">
        <v>4557.3401527961232</v>
      </c>
      <c r="MXI14" s="126">
        <v>3073.2441852845182</v>
      </c>
      <c r="MXJ14" s="127">
        <v>3706.0388789626154</v>
      </c>
      <c r="MXK14" s="148" t="s">
        <v>2</v>
      </c>
      <c r="MXL14" s="127">
        <v>4557.3401527961232</v>
      </c>
      <c r="MXM14" s="126">
        <v>3073.2441852845182</v>
      </c>
      <c r="MXN14" s="127">
        <v>3706.0388789626154</v>
      </c>
      <c r="MXO14" s="148" t="s">
        <v>2</v>
      </c>
      <c r="MXP14" s="127">
        <v>4557.3401527961232</v>
      </c>
      <c r="MXQ14" s="126">
        <v>3073.2441852845182</v>
      </c>
      <c r="MXR14" s="127">
        <v>3706.0388789626154</v>
      </c>
      <c r="MXS14" s="148" t="s">
        <v>2</v>
      </c>
      <c r="MXT14" s="127">
        <v>4557.3401527961232</v>
      </c>
      <c r="MXU14" s="126">
        <v>3073.2441852845182</v>
      </c>
      <c r="MXV14" s="127">
        <v>3706.0388789626154</v>
      </c>
      <c r="MXW14" s="148" t="s">
        <v>2</v>
      </c>
      <c r="MXX14" s="127">
        <v>4557.3401527961232</v>
      </c>
      <c r="MXY14" s="126">
        <v>3073.2441852845182</v>
      </c>
      <c r="MXZ14" s="127">
        <v>3706.0388789626154</v>
      </c>
      <c r="MYA14" s="148" t="s">
        <v>2</v>
      </c>
      <c r="MYB14" s="127">
        <v>4557.3401527961232</v>
      </c>
      <c r="MYC14" s="126">
        <v>3073.2441852845182</v>
      </c>
      <c r="MYD14" s="127">
        <v>3706.0388789626154</v>
      </c>
      <c r="MYE14" s="148" t="s">
        <v>2</v>
      </c>
      <c r="MYF14" s="127">
        <v>4557.3401527961232</v>
      </c>
      <c r="MYG14" s="126">
        <v>3073.2441852845182</v>
      </c>
      <c r="MYH14" s="127">
        <v>3706.0388789626154</v>
      </c>
      <c r="MYI14" s="148" t="s">
        <v>2</v>
      </c>
      <c r="MYJ14" s="127">
        <v>4557.3401527961232</v>
      </c>
      <c r="MYK14" s="126">
        <v>3073.2441852845182</v>
      </c>
      <c r="MYL14" s="127">
        <v>3706.0388789626154</v>
      </c>
      <c r="MYM14" s="148" t="s">
        <v>2</v>
      </c>
      <c r="MYN14" s="127">
        <v>4557.3401527961232</v>
      </c>
      <c r="MYO14" s="126">
        <v>3073.2441852845182</v>
      </c>
      <c r="MYP14" s="127">
        <v>3706.0388789626154</v>
      </c>
      <c r="MYQ14" s="148" t="s">
        <v>2</v>
      </c>
      <c r="MYR14" s="127">
        <v>4557.3401527961232</v>
      </c>
      <c r="MYS14" s="126">
        <v>3073.2441852845182</v>
      </c>
      <c r="MYT14" s="127">
        <v>3706.0388789626154</v>
      </c>
      <c r="MYU14" s="148" t="s">
        <v>2</v>
      </c>
      <c r="MYV14" s="127">
        <v>4557.3401527961232</v>
      </c>
      <c r="MYW14" s="126">
        <v>3073.2441852845182</v>
      </c>
      <c r="MYX14" s="127">
        <v>3706.0388789626154</v>
      </c>
      <c r="MYY14" s="148" t="s">
        <v>2</v>
      </c>
      <c r="MYZ14" s="127">
        <v>4557.3401527961232</v>
      </c>
      <c r="MZA14" s="126">
        <v>3073.2441852845182</v>
      </c>
      <c r="MZB14" s="127">
        <v>3706.0388789626154</v>
      </c>
      <c r="MZC14" s="148" t="s">
        <v>2</v>
      </c>
      <c r="MZD14" s="127">
        <v>4557.3401527961232</v>
      </c>
      <c r="MZE14" s="126">
        <v>3073.2441852845182</v>
      </c>
      <c r="MZF14" s="127">
        <v>3706.0388789626154</v>
      </c>
      <c r="MZG14" s="148" t="s">
        <v>2</v>
      </c>
      <c r="MZH14" s="127">
        <v>4557.3401527961232</v>
      </c>
      <c r="MZI14" s="126">
        <v>3073.2441852845182</v>
      </c>
      <c r="MZJ14" s="127">
        <v>3706.0388789626154</v>
      </c>
      <c r="MZK14" s="148" t="s">
        <v>2</v>
      </c>
      <c r="MZL14" s="127">
        <v>4557.3401527961232</v>
      </c>
      <c r="MZM14" s="126">
        <v>3073.2441852845182</v>
      </c>
      <c r="MZN14" s="127">
        <v>3706.0388789626154</v>
      </c>
      <c r="MZO14" s="148" t="s">
        <v>2</v>
      </c>
      <c r="MZP14" s="127">
        <v>4557.3401527961232</v>
      </c>
      <c r="MZQ14" s="126">
        <v>3073.2441852845182</v>
      </c>
      <c r="MZR14" s="127">
        <v>3706.0388789626154</v>
      </c>
      <c r="MZS14" s="148" t="s">
        <v>2</v>
      </c>
      <c r="MZT14" s="127">
        <v>4557.3401527961232</v>
      </c>
      <c r="MZU14" s="126">
        <v>3073.2441852845182</v>
      </c>
      <c r="MZV14" s="127">
        <v>3706.0388789626154</v>
      </c>
      <c r="MZW14" s="148" t="s">
        <v>2</v>
      </c>
      <c r="MZX14" s="127">
        <v>4557.3401527961232</v>
      </c>
      <c r="MZY14" s="126">
        <v>3073.2441852845182</v>
      </c>
      <c r="MZZ14" s="127">
        <v>3706.0388789626154</v>
      </c>
      <c r="NAA14" s="148" t="s">
        <v>2</v>
      </c>
      <c r="NAB14" s="127">
        <v>4557.3401527961232</v>
      </c>
      <c r="NAC14" s="126">
        <v>3073.2441852845182</v>
      </c>
      <c r="NAD14" s="127">
        <v>3706.0388789626154</v>
      </c>
      <c r="NAE14" s="148" t="s">
        <v>2</v>
      </c>
      <c r="NAF14" s="127">
        <v>4557.3401527961232</v>
      </c>
      <c r="NAG14" s="126">
        <v>3073.2441852845182</v>
      </c>
      <c r="NAH14" s="127">
        <v>3706.0388789626154</v>
      </c>
      <c r="NAI14" s="148" t="s">
        <v>2</v>
      </c>
      <c r="NAJ14" s="127">
        <v>4557.3401527961232</v>
      </c>
      <c r="NAK14" s="126">
        <v>3073.2441852845182</v>
      </c>
      <c r="NAL14" s="127">
        <v>3706.0388789626154</v>
      </c>
      <c r="NAM14" s="148" t="s">
        <v>2</v>
      </c>
      <c r="NAN14" s="127">
        <v>4557.3401527961232</v>
      </c>
      <c r="NAO14" s="126">
        <v>3073.2441852845182</v>
      </c>
      <c r="NAP14" s="127">
        <v>3706.0388789626154</v>
      </c>
      <c r="NAQ14" s="148" t="s">
        <v>2</v>
      </c>
      <c r="NAR14" s="127">
        <v>4557.3401527961232</v>
      </c>
      <c r="NAS14" s="126">
        <v>3073.2441852845182</v>
      </c>
      <c r="NAT14" s="127">
        <v>3706.0388789626154</v>
      </c>
      <c r="NAU14" s="148" t="s">
        <v>2</v>
      </c>
      <c r="NAV14" s="127">
        <v>4557.3401527961232</v>
      </c>
      <c r="NAW14" s="126">
        <v>3073.2441852845182</v>
      </c>
      <c r="NAX14" s="127">
        <v>3706.0388789626154</v>
      </c>
      <c r="NAY14" s="148" t="s">
        <v>2</v>
      </c>
      <c r="NAZ14" s="127">
        <v>4557.3401527961232</v>
      </c>
      <c r="NBA14" s="126">
        <v>3073.2441852845182</v>
      </c>
      <c r="NBB14" s="127">
        <v>3706.0388789626154</v>
      </c>
      <c r="NBC14" s="148" t="s">
        <v>2</v>
      </c>
      <c r="NBD14" s="127">
        <v>4557.3401527961232</v>
      </c>
      <c r="NBE14" s="126">
        <v>3073.2441852845182</v>
      </c>
      <c r="NBF14" s="127">
        <v>3706.0388789626154</v>
      </c>
      <c r="NBG14" s="148" t="s">
        <v>2</v>
      </c>
      <c r="NBH14" s="127">
        <v>4557.3401527961232</v>
      </c>
      <c r="NBI14" s="126">
        <v>3073.2441852845182</v>
      </c>
      <c r="NBJ14" s="127">
        <v>3706.0388789626154</v>
      </c>
      <c r="NBK14" s="148" t="s">
        <v>2</v>
      </c>
      <c r="NBL14" s="127">
        <v>4557.3401527961232</v>
      </c>
      <c r="NBM14" s="126">
        <v>3073.2441852845182</v>
      </c>
      <c r="NBN14" s="127">
        <v>3706.0388789626154</v>
      </c>
      <c r="NBO14" s="148" t="s">
        <v>2</v>
      </c>
      <c r="NBP14" s="127">
        <v>4557.3401527961232</v>
      </c>
      <c r="NBQ14" s="126">
        <v>3073.2441852845182</v>
      </c>
      <c r="NBR14" s="127">
        <v>3706.0388789626154</v>
      </c>
      <c r="NBS14" s="148" t="s">
        <v>2</v>
      </c>
      <c r="NBT14" s="127">
        <v>4557.3401527961232</v>
      </c>
      <c r="NBU14" s="126">
        <v>3073.2441852845182</v>
      </c>
      <c r="NBV14" s="127">
        <v>3706.0388789626154</v>
      </c>
      <c r="NBW14" s="148" t="s">
        <v>2</v>
      </c>
      <c r="NBX14" s="127">
        <v>4557.3401527961232</v>
      </c>
      <c r="NBY14" s="126">
        <v>3073.2441852845182</v>
      </c>
      <c r="NBZ14" s="127">
        <v>3706.0388789626154</v>
      </c>
      <c r="NCA14" s="148" t="s">
        <v>2</v>
      </c>
      <c r="NCB14" s="127">
        <v>4557.3401527961232</v>
      </c>
      <c r="NCC14" s="126">
        <v>3073.2441852845182</v>
      </c>
      <c r="NCD14" s="127">
        <v>3706.0388789626154</v>
      </c>
      <c r="NCE14" s="148" t="s">
        <v>2</v>
      </c>
      <c r="NCF14" s="127">
        <v>4557.3401527961232</v>
      </c>
      <c r="NCG14" s="126">
        <v>3073.2441852845182</v>
      </c>
      <c r="NCH14" s="127">
        <v>3706.0388789626154</v>
      </c>
      <c r="NCI14" s="148" t="s">
        <v>2</v>
      </c>
      <c r="NCJ14" s="127">
        <v>4557.3401527961232</v>
      </c>
      <c r="NCK14" s="126">
        <v>3073.2441852845182</v>
      </c>
      <c r="NCL14" s="127">
        <v>3706.0388789626154</v>
      </c>
      <c r="NCM14" s="148" t="s">
        <v>2</v>
      </c>
      <c r="NCN14" s="127">
        <v>4557.3401527961232</v>
      </c>
      <c r="NCO14" s="126">
        <v>3073.2441852845182</v>
      </c>
      <c r="NCP14" s="127">
        <v>3706.0388789626154</v>
      </c>
      <c r="NCQ14" s="148" t="s">
        <v>2</v>
      </c>
      <c r="NCR14" s="127">
        <v>4557.3401527961232</v>
      </c>
      <c r="NCS14" s="126">
        <v>3073.2441852845182</v>
      </c>
      <c r="NCT14" s="127">
        <v>3706.0388789626154</v>
      </c>
      <c r="NCU14" s="148" t="s">
        <v>2</v>
      </c>
      <c r="NCV14" s="127">
        <v>4557.3401527961232</v>
      </c>
      <c r="NCW14" s="126">
        <v>3073.2441852845182</v>
      </c>
      <c r="NCX14" s="127">
        <v>3706.0388789626154</v>
      </c>
      <c r="NCY14" s="148" t="s">
        <v>2</v>
      </c>
      <c r="NCZ14" s="127">
        <v>4557.3401527961232</v>
      </c>
      <c r="NDA14" s="126">
        <v>3073.2441852845182</v>
      </c>
      <c r="NDB14" s="127">
        <v>3706.0388789626154</v>
      </c>
      <c r="NDC14" s="148" t="s">
        <v>2</v>
      </c>
      <c r="NDD14" s="127">
        <v>4557.3401527961232</v>
      </c>
      <c r="NDE14" s="126">
        <v>3073.2441852845182</v>
      </c>
      <c r="NDF14" s="127">
        <v>3706.0388789626154</v>
      </c>
      <c r="NDG14" s="148" t="s">
        <v>2</v>
      </c>
      <c r="NDH14" s="127">
        <v>4557.3401527961232</v>
      </c>
      <c r="NDI14" s="126">
        <v>3073.2441852845182</v>
      </c>
      <c r="NDJ14" s="127">
        <v>3706.0388789626154</v>
      </c>
      <c r="NDK14" s="148" t="s">
        <v>2</v>
      </c>
      <c r="NDL14" s="127">
        <v>4557.3401527961232</v>
      </c>
      <c r="NDM14" s="126">
        <v>3073.2441852845182</v>
      </c>
      <c r="NDN14" s="127">
        <v>3706.0388789626154</v>
      </c>
      <c r="NDO14" s="148" t="s">
        <v>2</v>
      </c>
      <c r="NDP14" s="127">
        <v>4557.3401527961232</v>
      </c>
      <c r="NDQ14" s="126">
        <v>3073.2441852845182</v>
      </c>
      <c r="NDR14" s="127">
        <v>3706.0388789626154</v>
      </c>
      <c r="NDS14" s="148" t="s">
        <v>2</v>
      </c>
      <c r="NDT14" s="127">
        <v>4557.3401527961232</v>
      </c>
      <c r="NDU14" s="126">
        <v>3073.2441852845182</v>
      </c>
      <c r="NDV14" s="127">
        <v>3706.0388789626154</v>
      </c>
      <c r="NDW14" s="148" t="s">
        <v>2</v>
      </c>
      <c r="NDX14" s="127">
        <v>4557.3401527961232</v>
      </c>
      <c r="NDY14" s="126">
        <v>3073.2441852845182</v>
      </c>
      <c r="NDZ14" s="127">
        <v>3706.0388789626154</v>
      </c>
      <c r="NEA14" s="148" t="s">
        <v>2</v>
      </c>
      <c r="NEB14" s="127">
        <v>4557.3401527961232</v>
      </c>
      <c r="NEC14" s="126">
        <v>3073.2441852845182</v>
      </c>
      <c r="NED14" s="127">
        <v>3706.0388789626154</v>
      </c>
      <c r="NEE14" s="148" t="s">
        <v>2</v>
      </c>
      <c r="NEF14" s="127">
        <v>4557.3401527961232</v>
      </c>
      <c r="NEG14" s="126">
        <v>3073.2441852845182</v>
      </c>
      <c r="NEH14" s="127">
        <v>3706.0388789626154</v>
      </c>
      <c r="NEI14" s="148" t="s">
        <v>2</v>
      </c>
      <c r="NEJ14" s="127">
        <v>4557.3401527961232</v>
      </c>
      <c r="NEK14" s="126">
        <v>3073.2441852845182</v>
      </c>
      <c r="NEL14" s="127">
        <v>3706.0388789626154</v>
      </c>
      <c r="NEM14" s="148" t="s">
        <v>2</v>
      </c>
      <c r="NEN14" s="127">
        <v>4557.3401527961232</v>
      </c>
      <c r="NEO14" s="126">
        <v>3073.2441852845182</v>
      </c>
      <c r="NEP14" s="127">
        <v>3706.0388789626154</v>
      </c>
      <c r="NEQ14" s="148" t="s">
        <v>2</v>
      </c>
      <c r="NER14" s="127">
        <v>4557.3401527961232</v>
      </c>
      <c r="NES14" s="126">
        <v>3073.2441852845182</v>
      </c>
      <c r="NET14" s="127">
        <v>3706.0388789626154</v>
      </c>
      <c r="NEU14" s="148" t="s">
        <v>2</v>
      </c>
      <c r="NEV14" s="127">
        <v>4557.3401527961232</v>
      </c>
      <c r="NEW14" s="126">
        <v>3073.2441852845182</v>
      </c>
      <c r="NEX14" s="127">
        <v>3706.0388789626154</v>
      </c>
      <c r="NEY14" s="148" t="s">
        <v>2</v>
      </c>
      <c r="NEZ14" s="127">
        <v>4557.3401527961232</v>
      </c>
      <c r="NFA14" s="126">
        <v>3073.2441852845182</v>
      </c>
      <c r="NFB14" s="127">
        <v>3706.0388789626154</v>
      </c>
      <c r="NFC14" s="148" t="s">
        <v>2</v>
      </c>
      <c r="NFD14" s="127">
        <v>4557.3401527961232</v>
      </c>
      <c r="NFE14" s="126">
        <v>3073.2441852845182</v>
      </c>
      <c r="NFF14" s="127">
        <v>3706.0388789626154</v>
      </c>
      <c r="NFG14" s="148" t="s">
        <v>2</v>
      </c>
      <c r="NFH14" s="127">
        <v>4557.3401527961232</v>
      </c>
      <c r="NFI14" s="126">
        <v>3073.2441852845182</v>
      </c>
      <c r="NFJ14" s="127">
        <v>3706.0388789626154</v>
      </c>
      <c r="NFK14" s="148" t="s">
        <v>2</v>
      </c>
      <c r="NFL14" s="127">
        <v>4557.3401527961232</v>
      </c>
      <c r="NFM14" s="126">
        <v>3073.2441852845182</v>
      </c>
      <c r="NFN14" s="127">
        <v>3706.0388789626154</v>
      </c>
      <c r="NFO14" s="148" t="s">
        <v>2</v>
      </c>
      <c r="NFP14" s="127">
        <v>4557.3401527961232</v>
      </c>
      <c r="NFQ14" s="126">
        <v>3073.2441852845182</v>
      </c>
      <c r="NFR14" s="127">
        <v>3706.0388789626154</v>
      </c>
      <c r="NFS14" s="148" t="s">
        <v>2</v>
      </c>
      <c r="NFT14" s="127">
        <v>4557.3401527961232</v>
      </c>
      <c r="NFU14" s="126">
        <v>3073.2441852845182</v>
      </c>
      <c r="NFV14" s="127">
        <v>3706.0388789626154</v>
      </c>
      <c r="NFW14" s="148" t="s">
        <v>2</v>
      </c>
      <c r="NFX14" s="127">
        <v>4557.3401527961232</v>
      </c>
      <c r="NFY14" s="126">
        <v>3073.2441852845182</v>
      </c>
      <c r="NFZ14" s="127">
        <v>3706.0388789626154</v>
      </c>
      <c r="NGA14" s="148" t="s">
        <v>2</v>
      </c>
      <c r="NGB14" s="127">
        <v>4557.3401527961232</v>
      </c>
      <c r="NGC14" s="126">
        <v>3073.2441852845182</v>
      </c>
      <c r="NGD14" s="127">
        <v>3706.0388789626154</v>
      </c>
      <c r="NGE14" s="148" t="s">
        <v>2</v>
      </c>
      <c r="NGF14" s="127">
        <v>4557.3401527961232</v>
      </c>
      <c r="NGG14" s="126">
        <v>3073.2441852845182</v>
      </c>
      <c r="NGH14" s="127">
        <v>3706.0388789626154</v>
      </c>
      <c r="NGI14" s="148" t="s">
        <v>2</v>
      </c>
      <c r="NGJ14" s="127">
        <v>4557.3401527961232</v>
      </c>
      <c r="NGK14" s="126">
        <v>3073.2441852845182</v>
      </c>
      <c r="NGL14" s="127">
        <v>3706.0388789626154</v>
      </c>
      <c r="NGM14" s="148" t="s">
        <v>2</v>
      </c>
      <c r="NGN14" s="127">
        <v>4557.3401527961232</v>
      </c>
      <c r="NGO14" s="126">
        <v>3073.2441852845182</v>
      </c>
      <c r="NGP14" s="127">
        <v>3706.0388789626154</v>
      </c>
      <c r="NGQ14" s="148" t="s">
        <v>2</v>
      </c>
      <c r="NGR14" s="127">
        <v>4557.3401527961232</v>
      </c>
      <c r="NGS14" s="126">
        <v>3073.2441852845182</v>
      </c>
      <c r="NGT14" s="127">
        <v>3706.0388789626154</v>
      </c>
      <c r="NGU14" s="148" t="s">
        <v>2</v>
      </c>
      <c r="NGV14" s="127">
        <v>4557.3401527961232</v>
      </c>
      <c r="NGW14" s="126">
        <v>3073.2441852845182</v>
      </c>
      <c r="NGX14" s="127">
        <v>3706.0388789626154</v>
      </c>
      <c r="NGY14" s="148" t="s">
        <v>2</v>
      </c>
      <c r="NGZ14" s="127">
        <v>4557.3401527961232</v>
      </c>
      <c r="NHA14" s="126">
        <v>3073.2441852845182</v>
      </c>
      <c r="NHB14" s="127">
        <v>3706.0388789626154</v>
      </c>
      <c r="NHC14" s="148" t="s">
        <v>2</v>
      </c>
      <c r="NHD14" s="127">
        <v>4557.3401527961232</v>
      </c>
      <c r="NHE14" s="126">
        <v>3073.2441852845182</v>
      </c>
      <c r="NHF14" s="127">
        <v>3706.0388789626154</v>
      </c>
      <c r="NHG14" s="148" t="s">
        <v>2</v>
      </c>
      <c r="NHH14" s="127">
        <v>4557.3401527961232</v>
      </c>
      <c r="NHI14" s="126">
        <v>3073.2441852845182</v>
      </c>
      <c r="NHJ14" s="127">
        <v>3706.0388789626154</v>
      </c>
      <c r="NHK14" s="148" t="s">
        <v>2</v>
      </c>
      <c r="NHL14" s="127">
        <v>4557.3401527961232</v>
      </c>
      <c r="NHM14" s="126">
        <v>3073.2441852845182</v>
      </c>
      <c r="NHN14" s="127">
        <v>3706.0388789626154</v>
      </c>
      <c r="NHO14" s="148" t="s">
        <v>2</v>
      </c>
      <c r="NHP14" s="127">
        <v>4557.3401527961232</v>
      </c>
      <c r="NHQ14" s="126">
        <v>3073.2441852845182</v>
      </c>
      <c r="NHR14" s="127">
        <v>3706.0388789626154</v>
      </c>
      <c r="NHS14" s="148" t="s">
        <v>2</v>
      </c>
      <c r="NHT14" s="127">
        <v>4557.3401527961232</v>
      </c>
      <c r="NHU14" s="126">
        <v>3073.2441852845182</v>
      </c>
      <c r="NHV14" s="127">
        <v>3706.0388789626154</v>
      </c>
      <c r="NHW14" s="148" t="s">
        <v>2</v>
      </c>
      <c r="NHX14" s="127">
        <v>4557.3401527961232</v>
      </c>
      <c r="NHY14" s="126">
        <v>3073.2441852845182</v>
      </c>
      <c r="NHZ14" s="127">
        <v>3706.0388789626154</v>
      </c>
      <c r="NIA14" s="148" t="s">
        <v>2</v>
      </c>
      <c r="NIB14" s="127">
        <v>4557.3401527961232</v>
      </c>
      <c r="NIC14" s="126">
        <v>3073.2441852845182</v>
      </c>
      <c r="NID14" s="127">
        <v>3706.0388789626154</v>
      </c>
      <c r="NIE14" s="148" t="s">
        <v>2</v>
      </c>
      <c r="NIF14" s="127">
        <v>4557.3401527961232</v>
      </c>
      <c r="NIG14" s="126">
        <v>3073.2441852845182</v>
      </c>
      <c r="NIH14" s="127">
        <v>3706.0388789626154</v>
      </c>
      <c r="NII14" s="148" t="s">
        <v>2</v>
      </c>
      <c r="NIJ14" s="127">
        <v>4557.3401527961232</v>
      </c>
      <c r="NIK14" s="126">
        <v>3073.2441852845182</v>
      </c>
      <c r="NIL14" s="127">
        <v>3706.0388789626154</v>
      </c>
      <c r="NIM14" s="148" t="s">
        <v>2</v>
      </c>
      <c r="NIN14" s="127">
        <v>4557.3401527961232</v>
      </c>
      <c r="NIO14" s="126">
        <v>3073.2441852845182</v>
      </c>
      <c r="NIP14" s="127">
        <v>3706.0388789626154</v>
      </c>
      <c r="NIQ14" s="148" t="s">
        <v>2</v>
      </c>
      <c r="NIR14" s="127">
        <v>4557.3401527961232</v>
      </c>
      <c r="NIS14" s="126">
        <v>3073.2441852845182</v>
      </c>
      <c r="NIT14" s="127">
        <v>3706.0388789626154</v>
      </c>
      <c r="NIU14" s="148" t="s">
        <v>2</v>
      </c>
      <c r="NIV14" s="127">
        <v>4557.3401527961232</v>
      </c>
      <c r="NIW14" s="126">
        <v>3073.2441852845182</v>
      </c>
      <c r="NIX14" s="127">
        <v>3706.0388789626154</v>
      </c>
      <c r="NIY14" s="148" t="s">
        <v>2</v>
      </c>
      <c r="NIZ14" s="127">
        <v>4557.3401527961232</v>
      </c>
      <c r="NJA14" s="126">
        <v>3073.2441852845182</v>
      </c>
      <c r="NJB14" s="127">
        <v>3706.0388789626154</v>
      </c>
      <c r="NJC14" s="148" t="s">
        <v>2</v>
      </c>
      <c r="NJD14" s="127">
        <v>4557.3401527961232</v>
      </c>
      <c r="NJE14" s="126">
        <v>3073.2441852845182</v>
      </c>
      <c r="NJF14" s="127">
        <v>3706.0388789626154</v>
      </c>
      <c r="NJG14" s="148" t="s">
        <v>2</v>
      </c>
      <c r="NJH14" s="127">
        <v>4557.3401527961232</v>
      </c>
      <c r="NJI14" s="126">
        <v>3073.2441852845182</v>
      </c>
      <c r="NJJ14" s="127">
        <v>3706.0388789626154</v>
      </c>
      <c r="NJK14" s="148" t="s">
        <v>2</v>
      </c>
      <c r="NJL14" s="127">
        <v>4557.3401527961232</v>
      </c>
      <c r="NJM14" s="126">
        <v>3073.2441852845182</v>
      </c>
      <c r="NJN14" s="127">
        <v>3706.0388789626154</v>
      </c>
      <c r="NJO14" s="148" t="s">
        <v>2</v>
      </c>
      <c r="NJP14" s="127">
        <v>4557.3401527961232</v>
      </c>
      <c r="NJQ14" s="126">
        <v>3073.2441852845182</v>
      </c>
      <c r="NJR14" s="127">
        <v>3706.0388789626154</v>
      </c>
      <c r="NJS14" s="148" t="s">
        <v>2</v>
      </c>
      <c r="NJT14" s="127">
        <v>4557.3401527961232</v>
      </c>
      <c r="NJU14" s="126">
        <v>3073.2441852845182</v>
      </c>
      <c r="NJV14" s="127">
        <v>3706.0388789626154</v>
      </c>
      <c r="NJW14" s="148" t="s">
        <v>2</v>
      </c>
      <c r="NJX14" s="127">
        <v>4557.3401527961232</v>
      </c>
      <c r="NJY14" s="126">
        <v>3073.2441852845182</v>
      </c>
      <c r="NJZ14" s="127">
        <v>3706.0388789626154</v>
      </c>
      <c r="NKA14" s="148" t="s">
        <v>2</v>
      </c>
      <c r="NKB14" s="127">
        <v>4557.3401527961232</v>
      </c>
      <c r="NKC14" s="126">
        <v>3073.2441852845182</v>
      </c>
      <c r="NKD14" s="127">
        <v>3706.0388789626154</v>
      </c>
      <c r="NKE14" s="148" t="s">
        <v>2</v>
      </c>
      <c r="NKF14" s="127">
        <v>4557.3401527961232</v>
      </c>
      <c r="NKG14" s="126">
        <v>3073.2441852845182</v>
      </c>
      <c r="NKH14" s="127">
        <v>3706.0388789626154</v>
      </c>
      <c r="NKI14" s="148" t="s">
        <v>2</v>
      </c>
      <c r="NKJ14" s="127">
        <v>4557.3401527961232</v>
      </c>
      <c r="NKK14" s="126">
        <v>3073.2441852845182</v>
      </c>
      <c r="NKL14" s="127">
        <v>3706.0388789626154</v>
      </c>
      <c r="NKM14" s="148" t="s">
        <v>2</v>
      </c>
      <c r="NKN14" s="127">
        <v>4557.3401527961232</v>
      </c>
      <c r="NKO14" s="126">
        <v>3073.2441852845182</v>
      </c>
      <c r="NKP14" s="127">
        <v>3706.0388789626154</v>
      </c>
      <c r="NKQ14" s="148" t="s">
        <v>2</v>
      </c>
      <c r="NKR14" s="127">
        <v>4557.3401527961232</v>
      </c>
      <c r="NKS14" s="126">
        <v>3073.2441852845182</v>
      </c>
      <c r="NKT14" s="127">
        <v>3706.0388789626154</v>
      </c>
      <c r="NKU14" s="148" t="s">
        <v>2</v>
      </c>
      <c r="NKV14" s="127">
        <v>4557.3401527961232</v>
      </c>
      <c r="NKW14" s="126">
        <v>3073.2441852845182</v>
      </c>
      <c r="NKX14" s="127">
        <v>3706.0388789626154</v>
      </c>
      <c r="NKY14" s="148" t="s">
        <v>2</v>
      </c>
      <c r="NKZ14" s="127">
        <v>4557.3401527961232</v>
      </c>
      <c r="NLA14" s="126">
        <v>3073.2441852845182</v>
      </c>
      <c r="NLB14" s="127">
        <v>3706.0388789626154</v>
      </c>
      <c r="NLC14" s="148" t="s">
        <v>2</v>
      </c>
      <c r="NLD14" s="127">
        <v>4557.3401527961232</v>
      </c>
      <c r="NLE14" s="126">
        <v>3073.2441852845182</v>
      </c>
      <c r="NLF14" s="127">
        <v>3706.0388789626154</v>
      </c>
      <c r="NLG14" s="148" t="s">
        <v>2</v>
      </c>
      <c r="NLH14" s="127">
        <v>4557.3401527961232</v>
      </c>
      <c r="NLI14" s="126">
        <v>3073.2441852845182</v>
      </c>
      <c r="NLJ14" s="127">
        <v>3706.0388789626154</v>
      </c>
      <c r="NLK14" s="148" t="s">
        <v>2</v>
      </c>
      <c r="NLL14" s="127">
        <v>4557.3401527961232</v>
      </c>
      <c r="NLM14" s="126">
        <v>3073.2441852845182</v>
      </c>
      <c r="NLN14" s="127">
        <v>3706.0388789626154</v>
      </c>
      <c r="NLO14" s="148" t="s">
        <v>2</v>
      </c>
      <c r="NLP14" s="127">
        <v>4557.3401527961232</v>
      </c>
      <c r="NLQ14" s="126">
        <v>3073.2441852845182</v>
      </c>
      <c r="NLR14" s="127">
        <v>3706.0388789626154</v>
      </c>
      <c r="NLS14" s="148" t="s">
        <v>2</v>
      </c>
      <c r="NLT14" s="127">
        <v>4557.3401527961232</v>
      </c>
      <c r="NLU14" s="126">
        <v>3073.2441852845182</v>
      </c>
      <c r="NLV14" s="127">
        <v>3706.0388789626154</v>
      </c>
      <c r="NLW14" s="148" t="s">
        <v>2</v>
      </c>
      <c r="NLX14" s="127">
        <v>4557.3401527961232</v>
      </c>
      <c r="NLY14" s="126">
        <v>3073.2441852845182</v>
      </c>
      <c r="NLZ14" s="127">
        <v>3706.0388789626154</v>
      </c>
      <c r="NMA14" s="148" t="s">
        <v>2</v>
      </c>
      <c r="NMB14" s="127">
        <v>4557.3401527961232</v>
      </c>
      <c r="NMC14" s="126">
        <v>3073.2441852845182</v>
      </c>
      <c r="NMD14" s="127">
        <v>3706.0388789626154</v>
      </c>
      <c r="NME14" s="148" t="s">
        <v>2</v>
      </c>
      <c r="NMF14" s="127">
        <v>4557.3401527961232</v>
      </c>
      <c r="NMG14" s="126">
        <v>3073.2441852845182</v>
      </c>
      <c r="NMH14" s="127">
        <v>3706.0388789626154</v>
      </c>
      <c r="NMI14" s="148" t="s">
        <v>2</v>
      </c>
      <c r="NMJ14" s="127">
        <v>4557.3401527961232</v>
      </c>
      <c r="NMK14" s="126">
        <v>3073.2441852845182</v>
      </c>
      <c r="NML14" s="127">
        <v>3706.0388789626154</v>
      </c>
      <c r="NMM14" s="148" t="s">
        <v>2</v>
      </c>
      <c r="NMN14" s="127">
        <v>4557.3401527961232</v>
      </c>
      <c r="NMO14" s="126">
        <v>3073.2441852845182</v>
      </c>
      <c r="NMP14" s="127">
        <v>3706.0388789626154</v>
      </c>
      <c r="NMQ14" s="148" t="s">
        <v>2</v>
      </c>
      <c r="NMR14" s="127">
        <v>4557.3401527961232</v>
      </c>
      <c r="NMS14" s="126">
        <v>3073.2441852845182</v>
      </c>
      <c r="NMT14" s="127">
        <v>3706.0388789626154</v>
      </c>
      <c r="NMU14" s="148" t="s">
        <v>2</v>
      </c>
      <c r="NMV14" s="127">
        <v>4557.3401527961232</v>
      </c>
      <c r="NMW14" s="126">
        <v>3073.2441852845182</v>
      </c>
      <c r="NMX14" s="127">
        <v>3706.0388789626154</v>
      </c>
      <c r="NMY14" s="148" t="s">
        <v>2</v>
      </c>
      <c r="NMZ14" s="127">
        <v>4557.3401527961232</v>
      </c>
      <c r="NNA14" s="126">
        <v>3073.2441852845182</v>
      </c>
      <c r="NNB14" s="127">
        <v>3706.0388789626154</v>
      </c>
      <c r="NNC14" s="148" t="s">
        <v>2</v>
      </c>
      <c r="NND14" s="127">
        <v>4557.3401527961232</v>
      </c>
      <c r="NNE14" s="126">
        <v>3073.2441852845182</v>
      </c>
      <c r="NNF14" s="127">
        <v>3706.0388789626154</v>
      </c>
      <c r="NNG14" s="148" t="s">
        <v>2</v>
      </c>
      <c r="NNH14" s="127">
        <v>4557.3401527961232</v>
      </c>
      <c r="NNI14" s="126">
        <v>3073.2441852845182</v>
      </c>
      <c r="NNJ14" s="127">
        <v>3706.0388789626154</v>
      </c>
      <c r="NNK14" s="148" t="s">
        <v>2</v>
      </c>
      <c r="NNL14" s="127">
        <v>4557.3401527961232</v>
      </c>
      <c r="NNM14" s="126">
        <v>3073.2441852845182</v>
      </c>
      <c r="NNN14" s="127">
        <v>3706.0388789626154</v>
      </c>
      <c r="NNO14" s="148" t="s">
        <v>2</v>
      </c>
      <c r="NNP14" s="127">
        <v>4557.3401527961232</v>
      </c>
      <c r="NNQ14" s="126">
        <v>3073.2441852845182</v>
      </c>
      <c r="NNR14" s="127">
        <v>3706.0388789626154</v>
      </c>
      <c r="NNS14" s="148" t="s">
        <v>2</v>
      </c>
      <c r="NNT14" s="127">
        <v>4557.3401527961232</v>
      </c>
      <c r="NNU14" s="126">
        <v>3073.2441852845182</v>
      </c>
      <c r="NNV14" s="127">
        <v>3706.0388789626154</v>
      </c>
      <c r="NNW14" s="148" t="s">
        <v>2</v>
      </c>
      <c r="NNX14" s="127">
        <v>4557.3401527961232</v>
      </c>
      <c r="NNY14" s="126">
        <v>3073.2441852845182</v>
      </c>
      <c r="NNZ14" s="127">
        <v>3706.0388789626154</v>
      </c>
      <c r="NOA14" s="148" t="s">
        <v>2</v>
      </c>
      <c r="NOB14" s="127">
        <v>4557.3401527961232</v>
      </c>
      <c r="NOC14" s="126">
        <v>3073.2441852845182</v>
      </c>
      <c r="NOD14" s="127">
        <v>3706.0388789626154</v>
      </c>
      <c r="NOE14" s="148" t="s">
        <v>2</v>
      </c>
      <c r="NOF14" s="127">
        <v>4557.3401527961232</v>
      </c>
      <c r="NOG14" s="126">
        <v>3073.2441852845182</v>
      </c>
      <c r="NOH14" s="127">
        <v>3706.0388789626154</v>
      </c>
      <c r="NOI14" s="148" t="s">
        <v>2</v>
      </c>
      <c r="NOJ14" s="127">
        <v>4557.3401527961232</v>
      </c>
      <c r="NOK14" s="126">
        <v>3073.2441852845182</v>
      </c>
      <c r="NOL14" s="127">
        <v>3706.0388789626154</v>
      </c>
      <c r="NOM14" s="148" t="s">
        <v>2</v>
      </c>
      <c r="NON14" s="127">
        <v>4557.3401527961232</v>
      </c>
      <c r="NOO14" s="126">
        <v>3073.2441852845182</v>
      </c>
      <c r="NOP14" s="127">
        <v>3706.0388789626154</v>
      </c>
      <c r="NOQ14" s="148" t="s">
        <v>2</v>
      </c>
      <c r="NOR14" s="127">
        <v>4557.3401527961232</v>
      </c>
      <c r="NOS14" s="126">
        <v>3073.2441852845182</v>
      </c>
      <c r="NOT14" s="127">
        <v>3706.0388789626154</v>
      </c>
      <c r="NOU14" s="148" t="s">
        <v>2</v>
      </c>
      <c r="NOV14" s="127">
        <v>4557.3401527961232</v>
      </c>
      <c r="NOW14" s="126">
        <v>3073.2441852845182</v>
      </c>
      <c r="NOX14" s="127">
        <v>3706.0388789626154</v>
      </c>
      <c r="NOY14" s="148" t="s">
        <v>2</v>
      </c>
      <c r="NOZ14" s="127">
        <v>4557.3401527961232</v>
      </c>
      <c r="NPA14" s="126">
        <v>3073.2441852845182</v>
      </c>
      <c r="NPB14" s="127">
        <v>3706.0388789626154</v>
      </c>
      <c r="NPC14" s="148" t="s">
        <v>2</v>
      </c>
      <c r="NPD14" s="127">
        <v>4557.3401527961232</v>
      </c>
      <c r="NPE14" s="126">
        <v>3073.2441852845182</v>
      </c>
      <c r="NPF14" s="127">
        <v>3706.0388789626154</v>
      </c>
      <c r="NPG14" s="148" t="s">
        <v>2</v>
      </c>
      <c r="NPH14" s="127">
        <v>4557.3401527961232</v>
      </c>
      <c r="NPI14" s="126">
        <v>3073.2441852845182</v>
      </c>
      <c r="NPJ14" s="127">
        <v>3706.0388789626154</v>
      </c>
      <c r="NPK14" s="148" t="s">
        <v>2</v>
      </c>
      <c r="NPL14" s="127">
        <v>4557.3401527961232</v>
      </c>
      <c r="NPM14" s="126">
        <v>3073.2441852845182</v>
      </c>
      <c r="NPN14" s="127">
        <v>3706.0388789626154</v>
      </c>
      <c r="NPO14" s="148" t="s">
        <v>2</v>
      </c>
      <c r="NPP14" s="127">
        <v>4557.3401527961232</v>
      </c>
      <c r="NPQ14" s="126">
        <v>3073.2441852845182</v>
      </c>
      <c r="NPR14" s="127">
        <v>3706.0388789626154</v>
      </c>
      <c r="NPS14" s="148" t="s">
        <v>2</v>
      </c>
      <c r="NPT14" s="127">
        <v>4557.3401527961232</v>
      </c>
      <c r="NPU14" s="126">
        <v>3073.2441852845182</v>
      </c>
      <c r="NPV14" s="127">
        <v>3706.0388789626154</v>
      </c>
      <c r="NPW14" s="148" t="s">
        <v>2</v>
      </c>
      <c r="NPX14" s="127">
        <v>4557.3401527961232</v>
      </c>
      <c r="NPY14" s="126">
        <v>3073.2441852845182</v>
      </c>
      <c r="NPZ14" s="127">
        <v>3706.0388789626154</v>
      </c>
      <c r="NQA14" s="148" t="s">
        <v>2</v>
      </c>
      <c r="NQB14" s="127">
        <v>4557.3401527961232</v>
      </c>
      <c r="NQC14" s="126">
        <v>3073.2441852845182</v>
      </c>
      <c r="NQD14" s="127">
        <v>3706.0388789626154</v>
      </c>
      <c r="NQE14" s="148" t="s">
        <v>2</v>
      </c>
      <c r="NQF14" s="127">
        <v>4557.3401527961232</v>
      </c>
      <c r="NQG14" s="126">
        <v>3073.2441852845182</v>
      </c>
      <c r="NQH14" s="127">
        <v>3706.0388789626154</v>
      </c>
      <c r="NQI14" s="148" t="s">
        <v>2</v>
      </c>
      <c r="NQJ14" s="127">
        <v>4557.3401527961232</v>
      </c>
      <c r="NQK14" s="126">
        <v>3073.2441852845182</v>
      </c>
      <c r="NQL14" s="127">
        <v>3706.0388789626154</v>
      </c>
      <c r="NQM14" s="148" t="s">
        <v>2</v>
      </c>
      <c r="NQN14" s="127">
        <v>4557.3401527961232</v>
      </c>
      <c r="NQO14" s="126">
        <v>3073.2441852845182</v>
      </c>
      <c r="NQP14" s="127">
        <v>3706.0388789626154</v>
      </c>
      <c r="NQQ14" s="148" t="s">
        <v>2</v>
      </c>
      <c r="NQR14" s="127">
        <v>4557.3401527961232</v>
      </c>
      <c r="NQS14" s="126">
        <v>3073.2441852845182</v>
      </c>
      <c r="NQT14" s="127">
        <v>3706.0388789626154</v>
      </c>
      <c r="NQU14" s="148" t="s">
        <v>2</v>
      </c>
      <c r="NQV14" s="127">
        <v>4557.3401527961232</v>
      </c>
      <c r="NQW14" s="126">
        <v>3073.2441852845182</v>
      </c>
      <c r="NQX14" s="127">
        <v>3706.0388789626154</v>
      </c>
      <c r="NQY14" s="148" t="s">
        <v>2</v>
      </c>
      <c r="NQZ14" s="127">
        <v>4557.3401527961232</v>
      </c>
      <c r="NRA14" s="126">
        <v>3073.2441852845182</v>
      </c>
      <c r="NRB14" s="127">
        <v>3706.0388789626154</v>
      </c>
      <c r="NRC14" s="148" t="s">
        <v>2</v>
      </c>
      <c r="NRD14" s="127">
        <v>4557.3401527961232</v>
      </c>
      <c r="NRE14" s="126">
        <v>3073.2441852845182</v>
      </c>
      <c r="NRF14" s="127">
        <v>3706.0388789626154</v>
      </c>
      <c r="NRG14" s="148" t="s">
        <v>2</v>
      </c>
      <c r="NRH14" s="127">
        <v>4557.3401527961232</v>
      </c>
      <c r="NRI14" s="126">
        <v>3073.2441852845182</v>
      </c>
      <c r="NRJ14" s="127">
        <v>3706.0388789626154</v>
      </c>
      <c r="NRK14" s="148" t="s">
        <v>2</v>
      </c>
      <c r="NRL14" s="127">
        <v>4557.3401527961232</v>
      </c>
      <c r="NRM14" s="126">
        <v>3073.2441852845182</v>
      </c>
      <c r="NRN14" s="127">
        <v>3706.0388789626154</v>
      </c>
      <c r="NRO14" s="148" t="s">
        <v>2</v>
      </c>
      <c r="NRP14" s="127">
        <v>4557.3401527961232</v>
      </c>
      <c r="NRQ14" s="126">
        <v>3073.2441852845182</v>
      </c>
      <c r="NRR14" s="127">
        <v>3706.0388789626154</v>
      </c>
      <c r="NRS14" s="148" t="s">
        <v>2</v>
      </c>
      <c r="NRT14" s="127">
        <v>4557.3401527961232</v>
      </c>
      <c r="NRU14" s="126">
        <v>3073.2441852845182</v>
      </c>
      <c r="NRV14" s="127">
        <v>3706.0388789626154</v>
      </c>
      <c r="NRW14" s="148" t="s">
        <v>2</v>
      </c>
      <c r="NRX14" s="127">
        <v>4557.3401527961232</v>
      </c>
      <c r="NRY14" s="126">
        <v>3073.2441852845182</v>
      </c>
      <c r="NRZ14" s="127">
        <v>3706.0388789626154</v>
      </c>
      <c r="NSA14" s="148" t="s">
        <v>2</v>
      </c>
      <c r="NSB14" s="127">
        <v>4557.3401527961232</v>
      </c>
      <c r="NSC14" s="126">
        <v>3073.2441852845182</v>
      </c>
      <c r="NSD14" s="127">
        <v>3706.0388789626154</v>
      </c>
      <c r="NSE14" s="148" t="s">
        <v>2</v>
      </c>
      <c r="NSF14" s="127">
        <v>4557.3401527961232</v>
      </c>
      <c r="NSG14" s="126">
        <v>3073.2441852845182</v>
      </c>
      <c r="NSH14" s="127">
        <v>3706.0388789626154</v>
      </c>
      <c r="NSI14" s="148" t="s">
        <v>2</v>
      </c>
      <c r="NSJ14" s="127">
        <v>4557.3401527961232</v>
      </c>
      <c r="NSK14" s="126">
        <v>3073.2441852845182</v>
      </c>
      <c r="NSL14" s="127">
        <v>3706.0388789626154</v>
      </c>
      <c r="NSM14" s="148" t="s">
        <v>2</v>
      </c>
      <c r="NSN14" s="127">
        <v>4557.3401527961232</v>
      </c>
      <c r="NSO14" s="126">
        <v>3073.2441852845182</v>
      </c>
      <c r="NSP14" s="127">
        <v>3706.0388789626154</v>
      </c>
      <c r="NSQ14" s="148" t="s">
        <v>2</v>
      </c>
      <c r="NSR14" s="127">
        <v>4557.3401527961232</v>
      </c>
      <c r="NSS14" s="126">
        <v>3073.2441852845182</v>
      </c>
      <c r="NST14" s="127">
        <v>3706.0388789626154</v>
      </c>
      <c r="NSU14" s="148" t="s">
        <v>2</v>
      </c>
      <c r="NSV14" s="127">
        <v>4557.3401527961232</v>
      </c>
      <c r="NSW14" s="126">
        <v>3073.2441852845182</v>
      </c>
      <c r="NSX14" s="127">
        <v>3706.0388789626154</v>
      </c>
      <c r="NSY14" s="148" t="s">
        <v>2</v>
      </c>
      <c r="NSZ14" s="127">
        <v>4557.3401527961232</v>
      </c>
      <c r="NTA14" s="126">
        <v>3073.2441852845182</v>
      </c>
      <c r="NTB14" s="127">
        <v>3706.0388789626154</v>
      </c>
      <c r="NTC14" s="148" t="s">
        <v>2</v>
      </c>
      <c r="NTD14" s="127">
        <v>4557.3401527961232</v>
      </c>
      <c r="NTE14" s="126">
        <v>3073.2441852845182</v>
      </c>
      <c r="NTF14" s="127">
        <v>3706.0388789626154</v>
      </c>
      <c r="NTG14" s="148" t="s">
        <v>2</v>
      </c>
      <c r="NTH14" s="127">
        <v>4557.3401527961232</v>
      </c>
      <c r="NTI14" s="126">
        <v>3073.2441852845182</v>
      </c>
      <c r="NTJ14" s="127">
        <v>3706.0388789626154</v>
      </c>
      <c r="NTK14" s="148" t="s">
        <v>2</v>
      </c>
      <c r="NTL14" s="127">
        <v>4557.3401527961232</v>
      </c>
      <c r="NTM14" s="126">
        <v>3073.2441852845182</v>
      </c>
      <c r="NTN14" s="127">
        <v>3706.0388789626154</v>
      </c>
      <c r="NTO14" s="148" t="s">
        <v>2</v>
      </c>
      <c r="NTP14" s="127">
        <v>4557.3401527961232</v>
      </c>
      <c r="NTQ14" s="126">
        <v>3073.2441852845182</v>
      </c>
      <c r="NTR14" s="127">
        <v>3706.0388789626154</v>
      </c>
      <c r="NTS14" s="148" t="s">
        <v>2</v>
      </c>
      <c r="NTT14" s="127">
        <v>4557.3401527961232</v>
      </c>
      <c r="NTU14" s="126">
        <v>3073.2441852845182</v>
      </c>
      <c r="NTV14" s="127">
        <v>3706.0388789626154</v>
      </c>
      <c r="NTW14" s="148" t="s">
        <v>2</v>
      </c>
      <c r="NTX14" s="127">
        <v>4557.3401527961232</v>
      </c>
      <c r="NTY14" s="126">
        <v>3073.2441852845182</v>
      </c>
      <c r="NTZ14" s="127">
        <v>3706.0388789626154</v>
      </c>
      <c r="NUA14" s="148" t="s">
        <v>2</v>
      </c>
      <c r="NUB14" s="127">
        <v>4557.3401527961232</v>
      </c>
      <c r="NUC14" s="126">
        <v>3073.2441852845182</v>
      </c>
      <c r="NUD14" s="127">
        <v>3706.0388789626154</v>
      </c>
      <c r="NUE14" s="148" t="s">
        <v>2</v>
      </c>
      <c r="NUF14" s="127">
        <v>4557.3401527961232</v>
      </c>
      <c r="NUG14" s="126">
        <v>3073.2441852845182</v>
      </c>
      <c r="NUH14" s="127">
        <v>3706.0388789626154</v>
      </c>
      <c r="NUI14" s="148" t="s">
        <v>2</v>
      </c>
      <c r="NUJ14" s="127">
        <v>4557.3401527961232</v>
      </c>
      <c r="NUK14" s="126">
        <v>3073.2441852845182</v>
      </c>
      <c r="NUL14" s="127">
        <v>3706.0388789626154</v>
      </c>
      <c r="NUM14" s="148" t="s">
        <v>2</v>
      </c>
      <c r="NUN14" s="127">
        <v>4557.3401527961232</v>
      </c>
      <c r="NUO14" s="126">
        <v>3073.2441852845182</v>
      </c>
      <c r="NUP14" s="127">
        <v>3706.0388789626154</v>
      </c>
      <c r="NUQ14" s="148" t="s">
        <v>2</v>
      </c>
      <c r="NUR14" s="127">
        <v>4557.3401527961232</v>
      </c>
      <c r="NUS14" s="126">
        <v>3073.2441852845182</v>
      </c>
      <c r="NUT14" s="127">
        <v>3706.0388789626154</v>
      </c>
      <c r="NUU14" s="148" t="s">
        <v>2</v>
      </c>
      <c r="NUV14" s="127">
        <v>4557.3401527961232</v>
      </c>
      <c r="NUW14" s="126">
        <v>3073.2441852845182</v>
      </c>
      <c r="NUX14" s="127">
        <v>3706.0388789626154</v>
      </c>
      <c r="NUY14" s="148" t="s">
        <v>2</v>
      </c>
      <c r="NUZ14" s="127">
        <v>4557.3401527961232</v>
      </c>
      <c r="NVA14" s="126">
        <v>3073.2441852845182</v>
      </c>
      <c r="NVB14" s="127">
        <v>3706.0388789626154</v>
      </c>
      <c r="NVC14" s="148" t="s">
        <v>2</v>
      </c>
      <c r="NVD14" s="127">
        <v>4557.3401527961232</v>
      </c>
      <c r="NVE14" s="126">
        <v>3073.2441852845182</v>
      </c>
      <c r="NVF14" s="127">
        <v>3706.0388789626154</v>
      </c>
      <c r="NVG14" s="148" t="s">
        <v>2</v>
      </c>
      <c r="NVH14" s="127">
        <v>4557.3401527961232</v>
      </c>
      <c r="NVI14" s="126">
        <v>3073.2441852845182</v>
      </c>
      <c r="NVJ14" s="127">
        <v>3706.0388789626154</v>
      </c>
      <c r="NVK14" s="148" t="s">
        <v>2</v>
      </c>
      <c r="NVL14" s="127">
        <v>4557.3401527961232</v>
      </c>
      <c r="NVM14" s="126">
        <v>3073.2441852845182</v>
      </c>
      <c r="NVN14" s="127">
        <v>3706.0388789626154</v>
      </c>
      <c r="NVO14" s="148" t="s">
        <v>2</v>
      </c>
      <c r="NVP14" s="127">
        <v>4557.3401527961232</v>
      </c>
      <c r="NVQ14" s="126">
        <v>3073.2441852845182</v>
      </c>
      <c r="NVR14" s="127">
        <v>3706.0388789626154</v>
      </c>
      <c r="NVS14" s="148" t="s">
        <v>2</v>
      </c>
      <c r="NVT14" s="127">
        <v>4557.3401527961232</v>
      </c>
      <c r="NVU14" s="126">
        <v>3073.2441852845182</v>
      </c>
      <c r="NVV14" s="127">
        <v>3706.0388789626154</v>
      </c>
      <c r="NVW14" s="148" t="s">
        <v>2</v>
      </c>
      <c r="NVX14" s="127">
        <v>4557.3401527961232</v>
      </c>
      <c r="NVY14" s="126">
        <v>3073.2441852845182</v>
      </c>
      <c r="NVZ14" s="127">
        <v>3706.0388789626154</v>
      </c>
      <c r="NWA14" s="148" t="s">
        <v>2</v>
      </c>
      <c r="NWB14" s="127">
        <v>4557.3401527961232</v>
      </c>
      <c r="NWC14" s="126">
        <v>3073.2441852845182</v>
      </c>
      <c r="NWD14" s="127">
        <v>3706.0388789626154</v>
      </c>
      <c r="NWE14" s="148" t="s">
        <v>2</v>
      </c>
      <c r="NWF14" s="127">
        <v>4557.3401527961232</v>
      </c>
      <c r="NWG14" s="126">
        <v>3073.2441852845182</v>
      </c>
      <c r="NWH14" s="127">
        <v>3706.0388789626154</v>
      </c>
      <c r="NWI14" s="148" t="s">
        <v>2</v>
      </c>
      <c r="NWJ14" s="127">
        <v>4557.3401527961232</v>
      </c>
      <c r="NWK14" s="126">
        <v>3073.2441852845182</v>
      </c>
      <c r="NWL14" s="127">
        <v>3706.0388789626154</v>
      </c>
      <c r="NWM14" s="148" t="s">
        <v>2</v>
      </c>
      <c r="NWN14" s="127">
        <v>4557.3401527961232</v>
      </c>
      <c r="NWO14" s="126">
        <v>3073.2441852845182</v>
      </c>
      <c r="NWP14" s="127">
        <v>3706.0388789626154</v>
      </c>
      <c r="NWQ14" s="148" t="s">
        <v>2</v>
      </c>
      <c r="NWR14" s="127">
        <v>4557.3401527961232</v>
      </c>
      <c r="NWS14" s="126">
        <v>3073.2441852845182</v>
      </c>
      <c r="NWT14" s="127">
        <v>3706.0388789626154</v>
      </c>
      <c r="NWU14" s="148" t="s">
        <v>2</v>
      </c>
      <c r="NWV14" s="127">
        <v>4557.3401527961232</v>
      </c>
      <c r="NWW14" s="126">
        <v>3073.2441852845182</v>
      </c>
      <c r="NWX14" s="127">
        <v>3706.0388789626154</v>
      </c>
      <c r="NWY14" s="148" t="s">
        <v>2</v>
      </c>
      <c r="NWZ14" s="127">
        <v>4557.3401527961232</v>
      </c>
      <c r="NXA14" s="126">
        <v>3073.2441852845182</v>
      </c>
      <c r="NXB14" s="127">
        <v>3706.0388789626154</v>
      </c>
      <c r="NXC14" s="148" t="s">
        <v>2</v>
      </c>
      <c r="NXD14" s="127">
        <v>4557.3401527961232</v>
      </c>
      <c r="NXE14" s="126">
        <v>3073.2441852845182</v>
      </c>
      <c r="NXF14" s="127">
        <v>3706.0388789626154</v>
      </c>
      <c r="NXG14" s="148" t="s">
        <v>2</v>
      </c>
      <c r="NXH14" s="127">
        <v>4557.3401527961232</v>
      </c>
      <c r="NXI14" s="126">
        <v>3073.2441852845182</v>
      </c>
      <c r="NXJ14" s="127">
        <v>3706.0388789626154</v>
      </c>
      <c r="NXK14" s="148" t="s">
        <v>2</v>
      </c>
      <c r="NXL14" s="127">
        <v>4557.3401527961232</v>
      </c>
      <c r="NXM14" s="126">
        <v>3073.2441852845182</v>
      </c>
      <c r="NXN14" s="127">
        <v>3706.0388789626154</v>
      </c>
      <c r="NXO14" s="148" t="s">
        <v>2</v>
      </c>
      <c r="NXP14" s="127">
        <v>4557.3401527961232</v>
      </c>
      <c r="NXQ14" s="126">
        <v>3073.2441852845182</v>
      </c>
      <c r="NXR14" s="127">
        <v>3706.0388789626154</v>
      </c>
      <c r="NXS14" s="148" t="s">
        <v>2</v>
      </c>
      <c r="NXT14" s="127">
        <v>4557.3401527961232</v>
      </c>
      <c r="NXU14" s="126">
        <v>3073.2441852845182</v>
      </c>
      <c r="NXV14" s="127">
        <v>3706.0388789626154</v>
      </c>
      <c r="NXW14" s="148" t="s">
        <v>2</v>
      </c>
      <c r="NXX14" s="127">
        <v>4557.3401527961232</v>
      </c>
      <c r="NXY14" s="126">
        <v>3073.2441852845182</v>
      </c>
      <c r="NXZ14" s="127">
        <v>3706.0388789626154</v>
      </c>
      <c r="NYA14" s="148" t="s">
        <v>2</v>
      </c>
      <c r="NYB14" s="127">
        <v>4557.3401527961232</v>
      </c>
      <c r="NYC14" s="126">
        <v>3073.2441852845182</v>
      </c>
      <c r="NYD14" s="127">
        <v>3706.0388789626154</v>
      </c>
      <c r="NYE14" s="148" t="s">
        <v>2</v>
      </c>
      <c r="NYF14" s="127">
        <v>4557.3401527961232</v>
      </c>
      <c r="NYG14" s="126">
        <v>3073.2441852845182</v>
      </c>
      <c r="NYH14" s="127">
        <v>3706.0388789626154</v>
      </c>
      <c r="NYI14" s="148" t="s">
        <v>2</v>
      </c>
      <c r="NYJ14" s="127">
        <v>4557.3401527961232</v>
      </c>
      <c r="NYK14" s="126">
        <v>3073.2441852845182</v>
      </c>
      <c r="NYL14" s="127">
        <v>3706.0388789626154</v>
      </c>
      <c r="NYM14" s="148" t="s">
        <v>2</v>
      </c>
      <c r="NYN14" s="127">
        <v>4557.3401527961232</v>
      </c>
      <c r="NYO14" s="126">
        <v>3073.2441852845182</v>
      </c>
      <c r="NYP14" s="127">
        <v>3706.0388789626154</v>
      </c>
      <c r="NYQ14" s="148" t="s">
        <v>2</v>
      </c>
      <c r="NYR14" s="127">
        <v>4557.3401527961232</v>
      </c>
      <c r="NYS14" s="126">
        <v>3073.2441852845182</v>
      </c>
      <c r="NYT14" s="127">
        <v>3706.0388789626154</v>
      </c>
      <c r="NYU14" s="148" t="s">
        <v>2</v>
      </c>
      <c r="NYV14" s="127">
        <v>4557.3401527961232</v>
      </c>
      <c r="NYW14" s="126">
        <v>3073.2441852845182</v>
      </c>
      <c r="NYX14" s="127">
        <v>3706.0388789626154</v>
      </c>
      <c r="NYY14" s="148" t="s">
        <v>2</v>
      </c>
      <c r="NYZ14" s="127">
        <v>4557.3401527961232</v>
      </c>
      <c r="NZA14" s="126">
        <v>3073.2441852845182</v>
      </c>
      <c r="NZB14" s="127">
        <v>3706.0388789626154</v>
      </c>
      <c r="NZC14" s="148" t="s">
        <v>2</v>
      </c>
      <c r="NZD14" s="127">
        <v>4557.3401527961232</v>
      </c>
      <c r="NZE14" s="126">
        <v>3073.2441852845182</v>
      </c>
      <c r="NZF14" s="127">
        <v>3706.0388789626154</v>
      </c>
      <c r="NZG14" s="148" t="s">
        <v>2</v>
      </c>
      <c r="NZH14" s="127">
        <v>4557.3401527961232</v>
      </c>
      <c r="NZI14" s="126">
        <v>3073.2441852845182</v>
      </c>
      <c r="NZJ14" s="127">
        <v>3706.0388789626154</v>
      </c>
      <c r="NZK14" s="148" t="s">
        <v>2</v>
      </c>
      <c r="NZL14" s="127">
        <v>4557.3401527961232</v>
      </c>
      <c r="NZM14" s="126">
        <v>3073.2441852845182</v>
      </c>
      <c r="NZN14" s="127">
        <v>3706.0388789626154</v>
      </c>
      <c r="NZO14" s="148" t="s">
        <v>2</v>
      </c>
      <c r="NZP14" s="127">
        <v>4557.3401527961232</v>
      </c>
      <c r="NZQ14" s="126">
        <v>3073.2441852845182</v>
      </c>
      <c r="NZR14" s="127">
        <v>3706.0388789626154</v>
      </c>
      <c r="NZS14" s="148" t="s">
        <v>2</v>
      </c>
      <c r="NZT14" s="127">
        <v>4557.3401527961232</v>
      </c>
      <c r="NZU14" s="126">
        <v>3073.2441852845182</v>
      </c>
      <c r="NZV14" s="127">
        <v>3706.0388789626154</v>
      </c>
      <c r="NZW14" s="148" t="s">
        <v>2</v>
      </c>
      <c r="NZX14" s="127">
        <v>4557.3401527961232</v>
      </c>
      <c r="NZY14" s="126">
        <v>3073.2441852845182</v>
      </c>
      <c r="NZZ14" s="127">
        <v>3706.0388789626154</v>
      </c>
      <c r="OAA14" s="148" t="s">
        <v>2</v>
      </c>
      <c r="OAB14" s="127">
        <v>4557.3401527961232</v>
      </c>
      <c r="OAC14" s="126">
        <v>3073.2441852845182</v>
      </c>
      <c r="OAD14" s="127">
        <v>3706.0388789626154</v>
      </c>
      <c r="OAE14" s="148" t="s">
        <v>2</v>
      </c>
      <c r="OAF14" s="127">
        <v>4557.3401527961232</v>
      </c>
      <c r="OAG14" s="126">
        <v>3073.2441852845182</v>
      </c>
      <c r="OAH14" s="127">
        <v>3706.0388789626154</v>
      </c>
      <c r="OAI14" s="148" t="s">
        <v>2</v>
      </c>
      <c r="OAJ14" s="127">
        <v>4557.3401527961232</v>
      </c>
      <c r="OAK14" s="126">
        <v>3073.2441852845182</v>
      </c>
      <c r="OAL14" s="127">
        <v>3706.0388789626154</v>
      </c>
      <c r="OAM14" s="148" t="s">
        <v>2</v>
      </c>
      <c r="OAN14" s="127">
        <v>4557.3401527961232</v>
      </c>
      <c r="OAO14" s="126">
        <v>3073.2441852845182</v>
      </c>
      <c r="OAP14" s="127">
        <v>3706.0388789626154</v>
      </c>
      <c r="OAQ14" s="148" t="s">
        <v>2</v>
      </c>
      <c r="OAR14" s="127">
        <v>4557.3401527961232</v>
      </c>
      <c r="OAS14" s="126">
        <v>3073.2441852845182</v>
      </c>
      <c r="OAT14" s="127">
        <v>3706.0388789626154</v>
      </c>
      <c r="OAU14" s="148" t="s">
        <v>2</v>
      </c>
      <c r="OAV14" s="127">
        <v>4557.3401527961232</v>
      </c>
      <c r="OAW14" s="126">
        <v>3073.2441852845182</v>
      </c>
      <c r="OAX14" s="127">
        <v>3706.0388789626154</v>
      </c>
      <c r="OAY14" s="148" t="s">
        <v>2</v>
      </c>
      <c r="OAZ14" s="127">
        <v>4557.3401527961232</v>
      </c>
      <c r="OBA14" s="126">
        <v>3073.2441852845182</v>
      </c>
      <c r="OBB14" s="127">
        <v>3706.0388789626154</v>
      </c>
      <c r="OBC14" s="148" t="s">
        <v>2</v>
      </c>
      <c r="OBD14" s="127">
        <v>4557.3401527961232</v>
      </c>
      <c r="OBE14" s="126">
        <v>3073.2441852845182</v>
      </c>
      <c r="OBF14" s="127">
        <v>3706.0388789626154</v>
      </c>
      <c r="OBG14" s="148" t="s">
        <v>2</v>
      </c>
      <c r="OBH14" s="127">
        <v>4557.3401527961232</v>
      </c>
      <c r="OBI14" s="126">
        <v>3073.2441852845182</v>
      </c>
      <c r="OBJ14" s="127">
        <v>3706.0388789626154</v>
      </c>
      <c r="OBK14" s="148" t="s">
        <v>2</v>
      </c>
      <c r="OBL14" s="127">
        <v>4557.3401527961232</v>
      </c>
      <c r="OBM14" s="126">
        <v>3073.2441852845182</v>
      </c>
      <c r="OBN14" s="127">
        <v>3706.0388789626154</v>
      </c>
      <c r="OBO14" s="148" t="s">
        <v>2</v>
      </c>
      <c r="OBP14" s="127">
        <v>4557.3401527961232</v>
      </c>
      <c r="OBQ14" s="126">
        <v>3073.2441852845182</v>
      </c>
      <c r="OBR14" s="127">
        <v>3706.0388789626154</v>
      </c>
      <c r="OBS14" s="148" t="s">
        <v>2</v>
      </c>
      <c r="OBT14" s="127">
        <v>4557.3401527961232</v>
      </c>
      <c r="OBU14" s="126">
        <v>3073.2441852845182</v>
      </c>
      <c r="OBV14" s="127">
        <v>3706.0388789626154</v>
      </c>
      <c r="OBW14" s="148" t="s">
        <v>2</v>
      </c>
      <c r="OBX14" s="127">
        <v>4557.3401527961232</v>
      </c>
      <c r="OBY14" s="126">
        <v>3073.2441852845182</v>
      </c>
      <c r="OBZ14" s="127">
        <v>3706.0388789626154</v>
      </c>
      <c r="OCA14" s="148" t="s">
        <v>2</v>
      </c>
      <c r="OCB14" s="127">
        <v>4557.3401527961232</v>
      </c>
      <c r="OCC14" s="126">
        <v>3073.2441852845182</v>
      </c>
      <c r="OCD14" s="127">
        <v>3706.0388789626154</v>
      </c>
      <c r="OCE14" s="148" t="s">
        <v>2</v>
      </c>
      <c r="OCF14" s="127">
        <v>4557.3401527961232</v>
      </c>
      <c r="OCG14" s="126">
        <v>3073.2441852845182</v>
      </c>
      <c r="OCH14" s="127">
        <v>3706.0388789626154</v>
      </c>
      <c r="OCI14" s="148" t="s">
        <v>2</v>
      </c>
      <c r="OCJ14" s="127">
        <v>4557.3401527961232</v>
      </c>
      <c r="OCK14" s="126">
        <v>3073.2441852845182</v>
      </c>
      <c r="OCL14" s="127">
        <v>3706.0388789626154</v>
      </c>
      <c r="OCM14" s="148" t="s">
        <v>2</v>
      </c>
      <c r="OCN14" s="127">
        <v>4557.3401527961232</v>
      </c>
      <c r="OCO14" s="126">
        <v>3073.2441852845182</v>
      </c>
      <c r="OCP14" s="127">
        <v>3706.0388789626154</v>
      </c>
      <c r="OCQ14" s="148" t="s">
        <v>2</v>
      </c>
      <c r="OCR14" s="127">
        <v>4557.3401527961232</v>
      </c>
      <c r="OCS14" s="126">
        <v>3073.2441852845182</v>
      </c>
      <c r="OCT14" s="127">
        <v>3706.0388789626154</v>
      </c>
      <c r="OCU14" s="148" t="s">
        <v>2</v>
      </c>
      <c r="OCV14" s="127">
        <v>4557.3401527961232</v>
      </c>
      <c r="OCW14" s="126">
        <v>3073.2441852845182</v>
      </c>
      <c r="OCX14" s="127">
        <v>3706.0388789626154</v>
      </c>
      <c r="OCY14" s="148" t="s">
        <v>2</v>
      </c>
      <c r="OCZ14" s="127">
        <v>4557.3401527961232</v>
      </c>
      <c r="ODA14" s="126">
        <v>3073.2441852845182</v>
      </c>
      <c r="ODB14" s="127">
        <v>3706.0388789626154</v>
      </c>
      <c r="ODC14" s="148" t="s">
        <v>2</v>
      </c>
      <c r="ODD14" s="127">
        <v>4557.3401527961232</v>
      </c>
      <c r="ODE14" s="126">
        <v>3073.2441852845182</v>
      </c>
      <c r="ODF14" s="127">
        <v>3706.0388789626154</v>
      </c>
      <c r="ODG14" s="148" t="s">
        <v>2</v>
      </c>
      <c r="ODH14" s="127">
        <v>4557.3401527961232</v>
      </c>
      <c r="ODI14" s="126">
        <v>3073.2441852845182</v>
      </c>
      <c r="ODJ14" s="127">
        <v>3706.0388789626154</v>
      </c>
      <c r="ODK14" s="148" t="s">
        <v>2</v>
      </c>
      <c r="ODL14" s="127">
        <v>4557.3401527961232</v>
      </c>
      <c r="ODM14" s="126">
        <v>3073.2441852845182</v>
      </c>
      <c r="ODN14" s="127">
        <v>3706.0388789626154</v>
      </c>
      <c r="ODO14" s="148" t="s">
        <v>2</v>
      </c>
      <c r="ODP14" s="127">
        <v>4557.3401527961232</v>
      </c>
      <c r="ODQ14" s="126">
        <v>3073.2441852845182</v>
      </c>
      <c r="ODR14" s="127">
        <v>3706.0388789626154</v>
      </c>
      <c r="ODS14" s="148" t="s">
        <v>2</v>
      </c>
      <c r="ODT14" s="127">
        <v>4557.3401527961232</v>
      </c>
      <c r="ODU14" s="126">
        <v>3073.2441852845182</v>
      </c>
      <c r="ODV14" s="127">
        <v>3706.0388789626154</v>
      </c>
      <c r="ODW14" s="148" t="s">
        <v>2</v>
      </c>
      <c r="ODX14" s="127">
        <v>4557.3401527961232</v>
      </c>
      <c r="ODY14" s="126">
        <v>3073.2441852845182</v>
      </c>
      <c r="ODZ14" s="127">
        <v>3706.0388789626154</v>
      </c>
      <c r="OEA14" s="148" t="s">
        <v>2</v>
      </c>
      <c r="OEB14" s="127">
        <v>4557.3401527961232</v>
      </c>
      <c r="OEC14" s="126">
        <v>3073.2441852845182</v>
      </c>
      <c r="OED14" s="127">
        <v>3706.0388789626154</v>
      </c>
      <c r="OEE14" s="148" t="s">
        <v>2</v>
      </c>
      <c r="OEF14" s="127">
        <v>4557.3401527961232</v>
      </c>
      <c r="OEG14" s="126">
        <v>3073.2441852845182</v>
      </c>
      <c r="OEH14" s="127">
        <v>3706.0388789626154</v>
      </c>
      <c r="OEI14" s="148" t="s">
        <v>2</v>
      </c>
      <c r="OEJ14" s="127">
        <v>4557.3401527961232</v>
      </c>
      <c r="OEK14" s="126">
        <v>3073.2441852845182</v>
      </c>
      <c r="OEL14" s="127">
        <v>3706.0388789626154</v>
      </c>
      <c r="OEM14" s="148" t="s">
        <v>2</v>
      </c>
      <c r="OEN14" s="127">
        <v>4557.3401527961232</v>
      </c>
      <c r="OEO14" s="126">
        <v>3073.2441852845182</v>
      </c>
      <c r="OEP14" s="127">
        <v>3706.0388789626154</v>
      </c>
      <c r="OEQ14" s="148" t="s">
        <v>2</v>
      </c>
      <c r="OER14" s="127">
        <v>4557.3401527961232</v>
      </c>
      <c r="OES14" s="126">
        <v>3073.2441852845182</v>
      </c>
      <c r="OET14" s="127">
        <v>3706.0388789626154</v>
      </c>
      <c r="OEU14" s="148" t="s">
        <v>2</v>
      </c>
      <c r="OEV14" s="127">
        <v>4557.3401527961232</v>
      </c>
      <c r="OEW14" s="126">
        <v>3073.2441852845182</v>
      </c>
      <c r="OEX14" s="127">
        <v>3706.0388789626154</v>
      </c>
      <c r="OEY14" s="148" t="s">
        <v>2</v>
      </c>
      <c r="OEZ14" s="127">
        <v>4557.3401527961232</v>
      </c>
      <c r="OFA14" s="126">
        <v>3073.2441852845182</v>
      </c>
      <c r="OFB14" s="127">
        <v>3706.0388789626154</v>
      </c>
      <c r="OFC14" s="148" t="s">
        <v>2</v>
      </c>
      <c r="OFD14" s="127">
        <v>4557.3401527961232</v>
      </c>
      <c r="OFE14" s="126">
        <v>3073.2441852845182</v>
      </c>
      <c r="OFF14" s="127">
        <v>3706.0388789626154</v>
      </c>
      <c r="OFG14" s="148" t="s">
        <v>2</v>
      </c>
      <c r="OFH14" s="127">
        <v>4557.3401527961232</v>
      </c>
      <c r="OFI14" s="126">
        <v>3073.2441852845182</v>
      </c>
      <c r="OFJ14" s="127">
        <v>3706.0388789626154</v>
      </c>
      <c r="OFK14" s="148" t="s">
        <v>2</v>
      </c>
      <c r="OFL14" s="127">
        <v>4557.3401527961232</v>
      </c>
      <c r="OFM14" s="126">
        <v>3073.2441852845182</v>
      </c>
      <c r="OFN14" s="127">
        <v>3706.0388789626154</v>
      </c>
      <c r="OFO14" s="148" t="s">
        <v>2</v>
      </c>
      <c r="OFP14" s="127">
        <v>4557.3401527961232</v>
      </c>
      <c r="OFQ14" s="126">
        <v>3073.2441852845182</v>
      </c>
      <c r="OFR14" s="127">
        <v>3706.0388789626154</v>
      </c>
      <c r="OFS14" s="148" t="s">
        <v>2</v>
      </c>
      <c r="OFT14" s="127">
        <v>4557.3401527961232</v>
      </c>
      <c r="OFU14" s="126">
        <v>3073.2441852845182</v>
      </c>
      <c r="OFV14" s="127">
        <v>3706.0388789626154</v>
      </c>
      <c r="OFW14" s="148" t="s">
        <v>2</v>
      </c>
      <c r="OFX14" s="127">
        <v>4557.3401527961232</v>
      </c>
      <c r="OFY14" s="126">
        <v>3073.2441852845182</v>
      </c>
      <c r="OFZ14" s="127">
        <v>3706.0388789626154</v>
      </c>
      <c r="OGA14" s="148" t="s">
        <v>2</v>
      </c>
      <c r="OGB14" s="127">
        <v>4557.3401527961232</v>
      </c>
      <c r="OGC14" s="126">
        <v>3073.2441852845182</v>
      </c>
      <c r="OGD14" s="127">
        <v>3706.0388789626154</v>
      </c>
      <c r="OGE14" s="148" t="s">
        <v>2</v>
      </c>
      <c r="OGF14" s="127">
        <v>4557.3401527961232</v>
      </c>
      <c r="OGG14" s="126">
        <v>3073.2441852845182</v>
      </c>
      <c r="OGH14" s="127">
        <v>3706.0388789626154</v>
      </c>
      <c r="OGI14" s="148" t="s">
        <v>2</v>
      </c>
      <c r="OGJ14" s="127">
        <v>4557.3401527961232</v>
      </c>
      <c r="OGK14" s="126">
        <v>3073.2441852845182</v>
      </c>
      <c r="OGL14" s="127">
        <v>3706.0388789626154</v>
      </c>
      <c r="OGM14" s="148" t="s">
        <v>2</v>
      </c>
      <c r="OGN14" s="127">
        <v>4557.3401527961232</v>
      </c>
      <c r="OGO14" s="126">
        <v>3073.2441852845182</v>
      </c>
      <c r="OGP14" s="127">
        <v>3706.0388789626154</v>
      </c>
      <c r="OGQ14" s="148" t="s">
        <v>2</v>
      </c>
      <c r="OGR14" s="127">
        <v>4557.3401527961232</v>
      </c>
      <c r="OGS14" s="126">
        <v>3073.2441852845182</v>
      </c>
      <c r="OGT14" s="127">
        <v>3706.0388789626154</v>
      </c>
      <c r="OGU14" s="148" t="s">
        <v>2</v>
      </c>
      <c r="OGV14" s="127">
        <v>4557.3401527961232</v>
      </c>
      <c r="OGW14" s="126">
        <v>3073.2441852845182</v>
      </c>
      <c r="OGX14" s="127">
        <v>3706.0388789626154</v>
      </c>
      <c r="OGY14" s="148" t="s">
        <v>2</v>
      </c>
      <c r="OGZ14" s="127">
        <v>4557.3401527961232</v>
      </c>
      <c r="OHA14" s="126">
        <v>3073.2441852845182</v>
      </c>
      <c r="OHB14" s="127">
        <v>3706.0388789626154</v>
      </c>
      <c r="OHC14" s="148" t="s">
        <v>2</v>
      </c>
      <c r="OHD14" s="127">
        <v>4557.3401527961232</v>
      </c>
      <c r="OHE14" s="126">
        <v>3073.2441852845182</v>
      </c>
      <c r="OHF14" s="127">
        <v>3706.0388789626154</v>
      </c>
      <c r="OHG14" s="148" t="s">
        <v>2</v>
      </c>
      <c r="OHH14" s="127">
        <v>4557.3401527961232</v>
      </c>
      <c r="OHI14" s="126">
        <v>3073.2441852845182</v>
      </c>
      <c r="OHJ14" s="127">
        <v>3706.0388789626154</v>
      </c>
      <c r="OHK14" s="148" t="s">
        <v>2</v>
      </c>
      <c r="OHL14" s="127">
        <v>4557.3401527961232</v>
      </c>
      <c r="OHM14" s="126">
        <v>3073.2441852845182</v>
      </c>
      <c r="OHN14" s="127">
        <v>3706.0388789626154</v>
      </c>
      <c r="OHO14" s="148" t="s">
        <v>2</v>
      </c>
      <c r="OHP14" s="127">
        <v>4557.3401527961232</v>
      </c>
      <c r="OHQ14" s="126">
        <v>3073.2441852845182</v>
      </c>
      <c r="OHR14" s="127">
        <v>3706.0388789626154</v>
      </c>
      <c r="OHS14" s="148" t="s">
        <v>2</v>
      </c>
      <c r="OHT14" s="127">
        <v>4557.3401527961232</v>
      </c>
      <c r="OHU14" s="126">
        <v>3073.2441852845182</v>
      </c>
      <c r="OHV14" s="127">
        <v>3706.0388789626154</v>
      </c>
      <c r="OHW14" s="148" t="s">
        <v>2</v>
      </c>
      <c r="OHX14" s="127">
        <v>4557.3401527961232</v>
      </c>
      <c r="OHY14" s="126">
        <v>3073.2441852845182</v>
      </c>
      <c r="OHZ14" s="127">
        <v>3706.0388789626154</v>
      </c>
      <c r="OIA14" s="148" t="s">
        <v>2</v>
      </c>
      <c r="OIB14" s="127">
        <v>4557.3401527961232</v>
      </c>
      <c r="OIC14" s="126">
        <v>3073.2441852845182</v>
      </c>
      <c r="OID14" s="127">
        <v>3706.0388789626154</v>
      </c>
      <c r="OIE14" s="148" t="s">
        <v>2</v>
      </c>
      <c r="OIF14" s="127">
        <v>4557.3401527961232</v>
      </c>
      <c r="OIG14" s="126">
        <v>3073.2441852845182</v>
      </c>
      <c r="OIH14" s="127">
        <v>3706.0388789626154</v>
      </c>
      <c r="OII14" s="148" t="s">
        <v>2</v>
      </c>
      <c r="OIJ14" s="127">
        <v>4557.3401527961232</v>
      </c>
      <c r="OIK14" s="126">
        <v>3073.2441852845182</v>
      </c>
      <c r="OIL14" s="127">
        <v>3706.0388789626154</v>
      </c>
      <c r="OIM14" s="148" t="s">
        <v>2</v>
      </c>
      <c r="OIN14" s="127">
        <v>4557.3401527961232</v>
      </c>
      <c r="OIO14" s="126">
        <v>3073.2441852845182</v>
      </c>
      <c r="OIP14" s="127">
        <v>3706.0388789626154</v>
      </c>
      <c r="OIQ14" s="148" t="s">
        <v>2</v>
      </c>
      <c r="OIR14" s="127">
        <v>4557.3401527961232</v>
      </c>
      <c r="OIS14" s="126">
        <v>3073.2441852845182</v>
      </c>
      <c r="OIT14" s="127">
        <v>3706.0388789626154</v>
      </c>
      <c r="OIU14" s="148" t="s">
        <v>2</v>
      </c>
      <c r="OIV14" s="127">
        <v>4557.3401527961232</v>
      </c>
      <c r="OIW14" s="126">
        <v>3073.2441852845182</v>
      </c>
      <c r="OIX14" s="127">
        <v>3706.0388789626154</v>
      </c>
      <c r="OIY14" s="148" t="s">
        <v>2</v>
      </c>
      <c r="OIZ14" s="127">
        <v>4557.3401527961232</v>
      </c>
      <c r="OJA14" s="126">
        <v>3073.2441852845182</v>
      </c>
      <c r="OJB14" s="127">
        <v>3706.0388789626154</v>
      </c>
      <c r="OJC14" s="148" t="s">
        <v>2</v>
      </c>
      <c r="OJD14" s="127">
        <v>4557.3401527961232</v>
      </c>
      <c r="OJE14" s="126">
        <v>3073.2441852845182</v>
      </c>
      <c r="OJF14" s="127">
        <v>3706.0388789626154</v>
      </c>
      <c r="OJG14" s="148" t="s">
        <v>2</v>
      </c>
      <c r="OJH14" s="127">
        <v>4557.3401527961232</v>
      </c>
      <c r="OJI14" s="126">
        <v>3073.2441852845182</v>
      </c>
      <c r="OJJ14" s="127">
        <v>3706.0388789626154</v>
      </c>
      <c r="OJK14" s="148" t="s">
        <v>2</v>
      </c>
      <c r="OJL14" s="127">
        <v>4557.3401527961232</v>
      </c>
      <c r="OJM14" s="126">
        <v>3073.2441852845182</v>
      </c>
      <c r="OJN14" s="127">
        <v>3706.0388789626154</v>
      </c>
      <c r="OJO14" s="148" t="s">
        <v>2</v>
      </c>
      <c r="OJP14" s="127">
        <v>4557.3401527961232</v>
      </c>
      <c r="OJQ14" s="126">
        <v>3073.2441852845182</v>
      </c>
      <c r="OJR14" s="127">
        <v>3706.0388789626154</v>
      </c>
      <c r="OJS14" s="148" t="s">
        <v>2</v>
      </c>
      <c r="OJT14" s="127">
        <v>4557.3401527961232</v>
      </c>
      <c r="OJU14" s="126">
        <v>3073.2441852845182</v>
      </c>
      <c r="OJV14" s="127">
        <v>3706.0388789626154</v>
      </c>
      <c r="OJW14" s="148" t="s">
        <v>2</v>
      </c>
      <c r="OJX14" s="127">
        <v>4557.3401527961232</v>
      </c>
      <c r="OJY14" s="126">
        <v>3073.2441852845182</v>
      </c>
      <c r="OJZ14" s="127">
        <v>3706.0388789626154</v>
      </c>
      <c r="OKA14" s="148" t="s">
        <v>2</v>
      </c>
      <c r="OKB14" s="127">
        <v>4557.3401527961232</v>
      </c>
      <c r="OKC14" s="126">
        <v>3073.2441852845182</v>
      </c>
      <c r="OKD14" s="127">
        <v>3706.0388789626154</v>
      </c>
      <c r="OKE14" s="148" t="s">
        <v>2</v>
      </c>
      <c r="OKF14" s="127">
        <v>4557.3401527961232</v>
      </c>
      <c r="OKG14" s="126">
        <v>3073.2441852845182</v>
      </c>
      <c r="OKH14" s="127">
        <v>3706.0388789626154</v>
      </c>
      <c r="OKI14" s="148" t="s">
        <v>2</v>
      </c>
      <c r="OKJ14" s="127">
        <v>4557.3401527961232</v>
      </c>
      <c r="OKK14" s="126">
        <v>3073.2441852845182</v>
      </c>
      <c r="OKL14" s="127">
        <v>3706.0388789626154</v>
      </c>
      <c r="OKM14" s="148" t="s">
        <v>2</v>
      </c>
      <c r="OKN14" s="127">
        <v>4557.3401527961232</v>
      </c>
      <c r="OKO14" s="126">
        <v>3073.2441852845182</v>
      </c>
      <c r="OKP14" s="127">
        <v>3706.0388789626154</v>
      </c>
      <c r="OKQ14" s="148" t="s">
        <v>2</v>
      </c>
      <c r="OKR14" s="127">
        <v>4557.3401527961232</v>
      </c>
      <c r="OKS14" s="126">
        <v>3073.2441852845182</v>
      </c>
      <c r="OKT14" s="127">
        <v>3706.0388789626154</v>
      </c>
      <c r="OKU14" s="148" t="s">
        <v>2</v>
      </c>
      <c r="OKV14" s="127">
        <v>4557.3401527961232</v>
      </c>
      <c r="OKW14" s="126">
        <v>3073.2441852845182</v>
      </c>
      <c r="OKX14" s="127">
        <v>3706.0388789626154</v>
      </c>
      <c r="OKY14" s="148" t="s">
        <v>2</v>
      </c>
      <c r="OKZ14" s="127">
        <v>4557.3401527961232</v>
      </c>
      <c r="OLA14" s="126">
        <v>3073.2441852845182</v>
      </c>
      <c r="OLB14" s="127">
        <v>3706.0388789626154</v>
      </c>
      <c r="OLC14" s="148" t="s">
        <v>2</v>
      </c>
      <c r="OLD14" s="127">
        <v>4557.3401527961232</v>
      </c>
      <c r="OLE14" s="126">
        <v>3073.2441852845182</v>
      </c>
      <c r="OLF14" s="127">
        <v>3706.0388789626154</v>
      </c>
      <c r="OLG14" s="148" t="s">
        <v>2</v>
      </c>
      <c r="OLH14" s="127">
        <v>4557.3401527961232</v>
      </c>
      <c r="OLI14" s="126">
        <v>3073.2441852845182</v>
      </c>
      <c r="OLJ14" s="127">
        <v>3706.0388789626154</v>
      </c>
      <c r="OLK14" s="148" t="s">
        <v>2</v>
      </c>
      <c r="OLL14" s="127">
        <v>4557.3401527961232</v>
      </c>
      <c r="OLM14" s="126">
        <v>3073.2441852845182</v>
      </c>
      <c r="OLN14" s="127">
        <v>3706.0388789626154</v>
      </c>
      <c r="OLO14" s="148" t="s">
        <v>2</v>
      </c>
      <c r="OLP14" s="127">
        <v>4557.3401527961232</v>
      </c>
      <c r="OLQ14" s="126">
        <v>3073.2441852845182</v>
      </c>
      <c r="OLR14" s="127">
        <v>3706.0388789626154</v>
      </c>
      <c r="OLS14" s="148" t="s">
        <v>2</v>
      </c>
      <c r="OLT14" s="127">
        <v>4557.3401527961232</v>
      </c>
      <c r="OLU14" s="126">
        <v>3073.2441852845182</v>
      </c>
      <c r="OLV14" s="127">
        <v>3706.0388789626154</v>
      </c>
      <c r="OLW14" s="148" t="s">
        <v>2</v>
      </c>
      <c r="OLX14" s="127">
        <v>4557.3401527961232</v>
      </c>
      <c r="OLY14" s="126">
        <v>3073.2441852845182</v>
      </c>
      <c r="OLZ14" s="127">
        <v>3706.0388789626154</v>
      </c>
      <c r="OMA14" s="148" t="s">
        <v>2</v>
      </c>
      <c r="OMB14" s="127">
        <v>4557.3401527961232</v>
      </c>
      <c r="OMC14" s="126">
        <v>3073.2441852845182</v>
      </c>
      <c r="OMD14" s="127">
        <v>3706.0388789626154</v>
      </c>
      <c r="OME14" s="148" t="s">
        <v>2</v>
      </c>
      <c r="OMF14" s="127">
        <v>4557.3401527961232</v>
      </c>
      <c r="OMG14" s="126">
        <v>3073.2441852845182</v>
      </c>
      <c r="OMH14" s="127">
        <v>3706.0388789626154</v>
      </c>
      <c r="OMI14" s="148" t="s">
        <v>2</v>
      </c>
      <c r="OMJ14" s="127">
        <v>4557.3401527961232</v>
      </c>
      <c r="OMK14" s="126">
        <v>3073.2441852845182</v>
      </c>
      <c r="OML14" s="127">
        <v>3706.0388789626154</v>
      </c>
      <c r="OMM14" s="148" t="s">
        <v>2</v>
      </c>
      <c r="OMN14" s="127">
        <v>4557.3401527961232</v>
      </c>
      <c r="OMO14" s="126">
        <v>3073.2441852845182</v>
      </c>
      <c r="OMP14" s="127">
        <v>3706.0388789626154</v>
      </c>
      <c r="OMQ14" s="148" t="s">
        <v>2</v>
      </c>
      <c r="OMR14" s="127">
        <v>4557.3401527961232</v>
      </c>
      <c r="OMS14" s="126">
        <v>3073.2441852845182</v>
      </c>
      <c r="OMT14" s="127">
        <v>3706.0388789626154</v>
      </c>
      <c r="OMU14" s="148" t="s">
        <v>2</v>
      </c>
      <c r="OMV14" s="127">
        <v>4557.3401527961232</v>
      </c>
      <c r="OMW14" s="126">
        <v>3073.2441852845182</v>
      </c>
      <c r="OMX14" s="127">
        <v>3706.0388789626154</v>
      </c>
      <c r="OMY14" s="148" t="s">
        <v>2</v>
      </c>
      <c r="OMZ14" s="127">
        <v>4557.3401527961232</v>
      </c>
      <c r="ONA14" s="126">
        <v>3073.2441852845182</v>
      </c>
      <c r="ONB14" s="127">
        <v>3706.0388789626154</v>
      </c>
      <c r="ONC14" s="148" t="s">
        <v>2</v>
      </c>
      <c r="OND14" s="127">
        <v>4557.3401527961232</v>
      </c>
      <c r="ONE14" s="126">
        <v>3073.2441852845182</v>
      </c>
      <c r="ONF14" s="127">
        <v>3706.0388789626154</v>
      </c>
      <c r="ONG14" s="148" t="s">
        <v>2</v>
      </c>
      <c r="ONH14" s="127">
        <v>4557.3401527961232</v>
      </c>
      <c r="ONI14" s="126">
        <v>3073.2441852845182</v>
      </c>
      <c r="ONJ14" s="127">
        <v>3706.0388789626154</v>
      </c>
      <c r="ONK14" s="148" t="s">
        <v>2</v>
      </c>
      <c r="ONL14" s="127">
        <v>4557.3401527961232</v>
      </c>
      <c r="ONM14" s="126">
        <v>3073.2441852845182</v>
      </c>
      <c r="ONN14" s="127">
        <v>3706.0388789626154</v>
      </c>
      <c r="ONO14" s="148" t="s">
        <v>2</v>
      </c>
      <c r="ONP14" s="127">
        <v>4557.3401527961232</v>
      </c>
      <c r="ONQ14" s="126">
        <v>3073.2441852845182</v>
      </c>
      <c r="ONR14" s="127">
        <v>3706.0388789626154</v>
      </c>
      <c r="ONS14" s="148" t="s">
        <v>2</v>
      </c>
      <c r="ONT14" s="127">
        <v>4557.3401527961232</v>
      </c>
      <c r="ONU14" s="126">
        <v>3073.2441852845182</v>
      </c>
      <c r="ONV14" s="127">
        <v>3706.0388789626154</v>
      </c>
      <c r="ONW14" s="148" t="s">
        <v>2</v>
      </c>
      <c r="ONX14" s="127">
        <v>4557.3401527961232</v>
      </c>
      <c r="ONY14" s="126">
        <v>3073.2441852845182</v>
      </c>
      <c r="ONZ14" s="127">
        <v>3706.0388789626154</v>
      </c>
      <c r="OOA14" s="148" t="s">
        <v>2</v>
      </c>
      <c r="OOB14" s="127">
        <v>4557.3401527961232</v>
      </c>
      <c r="OOC14" s="126">
        <v>3073.2441852845182</v>
      </c>
      <c r="OOD14" s="127">
        <v>3706.0388789626154</v>
      </c>
      <c r="OOE14" s="148" t="s">
        <v>2</v>
      </c>
      <c r="OOF14" s="127">
        <v>4557.3401527961232</v>
      </c>
      <c r="OOG14" s="126">
        <v>3073.2441852845182</v>
      </c>
      <c r="OOH14" s="127">
        <v>3706.0388789626154</v>
      </c>
      <c r="OOI14" s="148" t="s">
        <v>2</v>
      </c>
      <c r="OOJ14" s="127">
        <v>4557.3401527961232</v>
      </c>
      <c r="OOK14" s="126">
        <v>3073.2441852845182</v>
      </c>
      <c r="OOL14" s="127">
        <v>3706.0388789626154</v>
      </c>
      <c r="OOM14" s="148" t="s">
        <v>2</v>
      </c>
      <c r="OON14" s="127">
        <v>4557.3401527961232</v>
      </c>
      <c r="OOO14" s="126">
        <v>3073.2441852845182</v>
      </c>
      <c r="OOP14" s="127">
        <v>3706.0388789626154</v>
      </c>
      <c r="OOQ14" s="148" t="s">
        <v>2</v>
      </c>
      <c r="OOR14" s="127">
        <v>4557.3401527961232</v>
      </c>
      <c r="OOS14" s="126">
        <v>3073.2441852845182</v>
      </c>
      <c r="OOT14" s="127">
        <v>3706.0388789626154</v>
      </c>
      <c r="OOU14" s="148" t="s">
        <v>2</v>
      </c>
      <c r="OOV14" s="127">
        <v>4557.3401527961232</v>
      </c>
      <c r="OOW14" s="126">
        <v>3073.2441852845182</v>
      </c>
      <c r="OOX14" s="127">
        <v>3706.0388789626154</v>
      </c>
      <c r="OOY14" s="148" t="s">
        <v>2</v>
      </c>
      <c r="OOZ14" s="127">
        <v>4557.3401527961232</v>
      </c>
      <c r="OPA14" s="126">
        <v>3073.2441852845182</v>
      </c>
      <c r="OPB14" s="127">
        <v>3706.0388789626154</v>
      </c>
      <c r="OPC14" s="148" t="s">
        <v>2</v>
      </c>
      <c r="OPD14" s="127">
        <v>4557.3401527961232</v>
      </c>
      <c r="OPE14" s="126">
        <v>3073.2441852845182</v>
      </c>
      <c r="OPF14" s="127">
        <v>3706.0388789626154</v>
      </c>
      <c r="OPG14" s="148" t="s">
        <v>2</v>
      </c>
      <c r="OPH14" s="127">
        <v>4557.3401527961232</v>
      </c>
      <c r="OPI14" s="126">
        <v>3073.2441852845182</v>
      </c>
      <c r="OPJ14" s="127">
        <v>3706.0388789626154</v>
      </c>
      <c r="OPK14" s="148" t="s">
        <v>2</v>
      </c>
      <c r="OPL14" s="127">
        <v>4557.3401527961232</v>
      </c>
      <c r="OPM14" s="126">
        <v>3073.2441852845182</v>
      </c>
      <c r="OPN14" s="127">
        <v>3706.0388789626154</v>
      </c>
      <c r="OPO14" s="148" t="s">
        <v>2</v>
      </c>
      <c r="OPP14" s="127">
        <v>4557.3401527961232</v>
      </c>
      <c r="OPQ14" s="126">
        <v>3073.2441852845182</v>
      </c>
      <c r="OPR14" s="127">
        <v>3706.0388789626154</v>
      </c>
      <c r="OPS14" s="148" t="s">
        <v>2</v>
      </c>
      <c r="OPT14" s="127">
        <v>4557.3401527961232</v>
      </c>
      <c r="OPU14" s="126">
        <v>3073.2441852845182</v>
      </c>
      <c r="OPV14" s="127">
        <v>3706.0388789626154</v>
      </c>
      <c r="OPW14" s="148" t="s">
        <v>2</v>
      </c>
      <c r="OPX14" s="127">
        <v>4557.3401527961232</v>
      </c>
      <c r="OPY14" s="126">
        <v>3073.2441852845182</v>
      </c>
      <c r="OPZ14" s="127">
        <v>3706.0388789626154</v>
      </c>
      <c r="OQA14" s="148" t="s">
        <v>2</v>
      </c>
      <c r="OQB14" s="127">
        <v>4557.3401527961232</v>
      </c>
      <c r="OQC14" s="126">
        <v>3073.2441852845182</v>
      </c>
      <c r="OQD14" s="127">
        <v>3706.0388789626154</v>
      </c>
      <c r="OQE14" s="148" t="s">
        <v>2</v>
      </c>
      <c r="OQF14" s="127">
        <v>4557.3401527961232</v>
      </c>
      <c r="OQG14" s="126">
        <v>3073.2441852845182</v>
      </c>
      <c r="OQH14" s="127">
        <v>3706.0388789626154</v>
      </c>
      <c r="OQI14" s="148" t="s">
        <v>2</v>
      </c>
      <c r="OQJ14" s="127">
        <v>4557.3401527961232</v>
      </c>
      <c r="OQK14" s="126">
        <v>3073.2441852845182</v>
      </c>
      <c r="OQL14" s="127">
        <v>3706.0388789626154</v>
      </c>
      <c r="OQM14" s="148" t="s">
        <v>2</v>
      </c>
      <c r="OQN14" s="127">
        <v>4557.3401527961232</v>
      </c>
      <c r="OQO14" s="126">
        <v>3073.2441852845182</v>
      </c>
      <c r="OQP14" s="127">
        <v>3706.0388789626154</v>
      </c>
      <c r="OQQ14" s="148" t="s">
        <v>2</v>
      </c>
      <c r="OQR14" s="127">
        <v>4557.3401527961232</v>
      </c>
      <c r="OQS14" s="126">
        <v>3073.2441852845182</v>
      </c>
      <c r="OQT14" s="127">
        <v>3706.0388789626154</v>
      </c>
      <c r="OQU14" s="148" t="s">
        <v>2</v>
      </c>
      <c r="OQV14" s="127">
        <v>4557.3401527961232</v>
      </c>
      <c r="OQW14" s="126">
        <v>3073.2441852845182</v>
      </c>
      <c r="OQX14" s="127">
        <v>3706.0388789626154</v>
      </c>
      <c r="OQY14" s="148" t="s">
        <v>2</v>
      </c>
      <c r="OQZ14" s="127">
        <v>4557.3401527961232</v>
      </c>
      <c r="ORA14" s="126">
        <v>3073.2441852845182</v>
      </c>
      <c r="ORB14" s="127">
        <v>3706.0388789626154</v>
      </c>
      <c r="ORC14" s="148" t="s">
        <v>2</v>
      </c>
      <c r="ORD14" s="127">
        <v>4557.3401527961232</v>
      </c>
      <c r="ORE14" s="126">
        <v>3073.2441852845182</v>
      </c>
      <c r="ORF14" s="127">
        <v>3706.0388789626154</v>
      </c>
      <c r="ORG14" s="148" t="s">
        <v>2</v>
      </c>
      <c r="ORH14" s="127">
        <v>4557.3401527961232</v>
      </c>
      <c r="ORI14" s="126">
        <v>3073.2441852845182</v>
      </c>
      <c r="ORJ14" s="127">
        <v>3706.0388789626154</v>
      </c>
      <c r="ORK14" s="148" t="s">
        <v>2</v>
      </c>
      <c r="ORL14" s="127">
        <v>4557.3401527961232</v>
      </c>
      <c r="ORM14" s="126">
        <v>3073.2441852845182</v>
      </c>
      <c r="ORN14" s="127">
        <v>3706.0388789626154</v>
      </c>
      <c r="ORO14" s="148" t="s">
        <v>2</v>
      </c>
      <c r="ORP14" s="127">
        <v>4557.3401527961232</v>
      </c>
      <c r="ORQ14" s="126">
        <v>3073.2441852845182</v>
      </c>
      <c r="ORR14" s="127">
        <v>3706.0388789626154</v>
      </c>
      <c r="ORS14" s="148" t="s">
        <v>2</v>
      </c>
      <c r="ORT14" s="127">
        <v>4557.3401527961232</v>
      </c>
      <c r="ORU14" s="126">
        <v>3073.2441852845182</v>
      </c>
      <c r="ORV14" s="127">
        <v>3706.0388789626154</v>
      </c>
      <c r="ORW14" s="148" t="s">
        <v>2</v>
      </c>
      <c r="ORX14" s="127">
        <v>4557.3401527961232</v>
      </c>
      <c r="ORY14" s="126">
        <v>3073.2441852845182</v>
      </c>
      <c r="ORZ14" s="127">
        <v>3706.0388789626154</v>
      </c>
      <c r="OSA14" s="148" t="s">
        <v>2</v>
      </c>
      <c r="OSB14" s="127">
        <v>4557.3401527961232</v>
      </c>
      <c r="OSC14" s="126">
        <v>3073.2441852845182</v>
      </c>
      <c r="OSD14" s="127">
        <v>3706.0388789626154</v>
      </c>
      <c r="OSE14" s="148" t="s">
        <v>2</v>
      </c>
      <c r="OSF14" s="127">
        <v>4557.3401527961232</v>
      </c>
      <c r="OSG14" s="126">
        <v>3073.2441852845182</v>
      </c>
      <c r="OSH14" s="127">
        <v>3706.0388789626154</v>
      </c>
      <c r="OSI14" s="148" t="s">
        <v>2</v>
      </c>
      <c r="OSJ14" s="127">
        <v>4557.3401527961232</v>
      </c>
      <c r="OSK14" s="126">
        <v>3073.2441852845182</v>
      </c>
      <c r="OSL14" s="127">
        <v>3706.0388789626154</v>
      </c>
      <c r="OSM14" s="148" t="s">
        <v>2</v>
      </c>
      <c r="OSN14" s="127">
        <v>4557.3401527961232</v>
      </c>
      <c r="OSO14" s="126">
        <v>3073.2441852845182</v>
      </c>
      <c r="OSP14" s="127">
        <v>3706.0388789626154</v>
      </c>
      <c r="OSQ14" s="148" t="s">
        <v>2</v>
      </c>
      <c r="OSR14" s="127">
        <v>4557.3401527961232</v>
      </c>
      <c r="OSS14" s="126">
        <v>3073.2441852845182</v>
      </c>
      <c r="OST14" s="127">
        <v>3706.0388789626154</v>
      </c>
      <c r="OSU14" s="148" t="s">
        <v>2</v>
      </c>
      <c r="OSV14" s="127">
        <v>4557.3401527961232</v>
      </c>
      <c r="OSW14" s="126">
        <v>3073.2441852845182</v>
      </c>
      <c r="OSX14" s="127">
        <v>3706.0388789626154</v>
      </c>
      <c r="OSY14" s="148" t="s">
        <v>2</v>
      </c>
      <c r="OSZ14" s="127">
        <v>4557.3401527961232</v>
      </c>
      <c r="OTA14" s="126">
        <v>3073.2441852845182</v>
      </c>
      <c r="OTB14" s="127">
        <v>3706.0388789626154</v>
      </c>
      <c r="OTC14" s="148" t="s">
        <v>2</v>
      </c>
      <c r="OTD14" s="127">
        <v>4557.3401527961232</v>
      </c>
      <c r="OTE14" s="126">
        <v>3073.2441852845182</v>
      </c>
      <c r="OTF14" s="127">
        <v>3706.0388789626154</v>
      </c>
      <c r="OTG14" s="148" t="s">
        <v>2</v>
      </c>
      <c r="OTH14" s="127">
        <v>4557.3401527961232</v>
      </c>
      <c r="OTI14" s="126">
        <v>3073.2441852845182</v>
      </c>
      <c r="OTJ14" s="127">
        <v>3706.0388789626154</v>
      </c>
      <c r="OTK14" s="148" t="s">
        <v>2</v>
      </c>
      <c r="OTL14" s="127">
        <v>4557.3401527961232</v>
      </c>
      <c r="OTM14" s="126">
        <v>3073.2441852845182</v>
      </c>
      <c r="OTN14" s="127">
        <v>3706.0388789626154</v>
      </c>
      <c r="OTO14" s="148" t="s">
        <v>2</v>
      </c>
      <c r="OTP14" s="127">
        <v>4557.3401527961232</v>
      </c>
      <c r="OTQ14" s="126">
        <v>3073.2441852845182</v>
      </c>
      <c r="OTR14" s="127">
        <v>3706.0388789626154</v>
      </c>
      <c r="OTS14" s="148" t="s">
        <v>2</v>
      </c>
      <c r="OTT14" s="127">
        <v>4557.3401527961232</v>
      </c>
      <c r="OTU14" s="126">
        <v>3073.2441852845182</v>
      </c>
      <c r="OTV14" s="127">
        <v>3706.0388789626154</v>
      </c>
      <c r="OTW14" s="148" t="s">
        <v>2</v>
      </c>
      <c r="OTX14" s="127">
        <v>4557.3401527961232</v>
      </c>
      <c r="OTY14" s="126">
        <v>3073.2441852845182</v>
      </c>
      <c r="OTZ14" s="127">
        <v>3706.0388789626154</v>
      </c>
      <c r="OUA14" s="148" t="s">
        <v>2</v>
      </c>
      <c r="OUB14" s="127">
        <v>4557.3401527961232</v>
      </c>
      <c r="OUC14" s="126">
        <v>3073.2441852845182</v>
      </c>
      <c r="OUD14" s="127">
        <v>3706.0388789626154</v>
      </c>
      <c r="OUE14" s="148" t="s">
        <v>2</v>
      </c>
      <c r="OUF14" s="127">
        <v>4557.3401527961232</v>
      </c>
      <c r="OUG14" s="126">
        <v>3073.2441852845182</v>
      </c>
      <c r="OUH14" s="127">
        <v>3706.0388789626154</v>
      </c>
      <c r="OUI14" s="148" t="s">
        <v>2</v>
      </c>
      <c r="OUJ14" s="127">
        <v>4557.3401527961232</v>
      </c>
      <c r="OUK14" s="126">
        <v>3073.2441852845182</v>
      </c>
      <c r="OUL14" s="127">
        <v>3706.0388789626154</v>
      </c>
      <c r="OUM14" s="148" t="s">
        <v>2</v>
      </c>
      <c r="OUN14" s="127">
        <v>4557.3401527961232</v>
      </c>
      <c r="OUO14" s="126">
        <v>3073.2441852845182</v>
      </c>
      <c r="OUP14" s="127">
        <v>3706.0388789626154</v>
      </c>
      <c r="OUQ14" s="148" t="s">
        <v>2</v>
      </c>
      <c r="OUR14" s="127">
        <v>4557.3401527961232</v>
      </c>
      <c r="OUS14" s="126">
        <v>3073.2441852845182</v>
      </c>
      <c r="OUT14" s="127">
        <v>3706.0388789626154</v>
      </c>
      <c r="OUU14" s="148" t="s">
        <v>2</v>
      </c>
      <c r="OUV14" s="127">
        <v>4557.3401527961232</v>
      </c>
      <c r="OUW14" s="126">
        <v>3073.2441852845182</v>
      </c>
      <c r="OUX14" s="127">
        <v>3706.0388789626154</v>
      </c>
      <c r="OUY14" s="148" t="s">
        <v>2</v>
      </c>
      <c r="OUZ14" s="127">
        <v>4557.3401527961232</v>
      </c>
      <c r="OVA14" s="126">
        <v>3073.2441852845182</v>
      </c>
      <c r="OVB14" s="127">
        <v>3706.0388789626154</v>
      </c>
      <c r="OVC14" s="148" t="s">
        <v>2</v>
      </c>
      <c r="OVD14" s="127">
        <v>4557.3401527961232</v>
      </c>
      <c r="OVE14" s="126">
        <v>3073.2441852845182</v>
      </c>
      <c r="OVF14" s="127">
        <v>3706.0388789626154</v>
      </c>
      <c r="OVG14" s="148" t="s">
        <v>2</v>
      </c>
      <c r="OVH14" s="127">
        <v>4557.3401527961232</v>
      </c>
      <c r="OVI14" s="126">
        <v>3073.2441852845182</v>
      </c>
      <c r="OVJ14" s="127">
        <v>3706.0388789626154</v>
      </c>
      <c r="OVK14" s="148" t="s">
        <v>2</v>
      </c>
      <c r="OVL14" s="127">
        <v>4557.3401527961232</v>
      </c>
      <c r="OVM14" s="126">
        <v>3073.2441852845182</v>
      </c>
      <c r="OVN14" s="127">
        <v>3706.0388789626154</v>
      </c>
      <c r="OVO14" s="148" t="s">
        <v>2</v>
      </c>
      <c r="OVP14" s="127">
        <v>4557.3401527961232</v>
      </c>
      <c r="OVQ14" s="126">
        <v>3073.2441852845182</v>
      </c>
      <c r="OVR14" s="127">
        <v>3706.0388789626154</v>
      </c>
      <c r="OVS14" s="148" t="s">
        <v>2</v>
      </c>
      <c r="OVT14" s="127">
        <v>4557.3401527961232</v>
      </c>
      <c r="OVU14" s="126">
        <v>3073.2441852845182</v>
      </c>
      <c r="OVV14" s="127">
        <v>3706.0388789626154</v>
      </c>
      <c r="OVW14" s="148" t="s">
        <v>2</v>
      </c>
      <c r="OVX14" s="127">
        <v>4557.3401527961232</v>
      </c>
      <c r="OVY14" s="126">
        <v>3073.2441852845182</v>
      </c>
      <c r="OVZ14" s="127">
        <v>3706.0388789626154</v>
      </c>
      <c r="OWA14" s="148" t="s">
        <v>2</v>
      </c>
      <c r="OWB14" s="127">
        <v>4557.3401527961232</v>
      </c>
      <c r="OWC14" s="126">
        <v>3073.2441852845182</v>
      </c>
      <c r="OWD14" s="127">
        <v>3706.0388789626154</v>
      </c>
      <c r="OWE14" s="148" t="s">
        <v>2</v>
      </c>
      <c r="OWF14" s="127">
        <v>4557.3401527961232</v>
      </c>
      <c r="OWG14" s="126">
        <v>3073.2441852845182</v>
      </c>
      <c r="OWH14" s="127">
        <v>3706.0388789626154</v>
      </c>
      <c r="OWI14" s="148" t="s">
        <v>2</v>
      </c>
      <c r="OWJ14" s="127">
        <v>4557.3401527961232</v>
      </c>
      <c r="OWK14" s="126">
        <v>3073.2441852845182</v>
      </c>
      <c r="OWL14" s="127">
        <v>3706.0388789626154</v>
      </c>
      <c r="OWM14" s="148" t="s">
        <v>2</v>
      </c>
      <c r="OWN14" s="127">
        <v>4557.3401527961232</v>
      </c>
      <c r="OWO14" s="126">
        <v>3073.2441852845182</v>
      </c>
      <c r="OWP14" s="127">
        <v>3706.0388789626154</v>
      </c>
      <c r="OWQ14" s="148" t="s">
        <v>2</v>
      </c>
      <c r="OWR14" s="127">
        <v>4557.3401527961232</v>
      </c>
      <c r="OWS14" s="126">
        <v>3073.2441852845182</v>
      </c>
      <c r="OWT14" s="127">
        <v>3706.0388789626154</v>
      </c>
      <c r="OWU14" s="148" t="s">
        <v>2</v>
      </c>
      <c r="OWV14" s="127">
        <v>4557.3401527961232</v>
      </c>
      <c r="OWW14" s="126">
        <v>3073.2441852845182</v>
      </c>
      <c r="OWX14" s="127">
        <v>3706.0388789626154</v>
      </c>
      <c r="OWY14" s="148" t="s">
        <v>2</v>
      </c>
      <c r="OWZ14" s="127">
        <v>4557.3401527961232</v>
      </c>
      <c r="OXA14" s="126">
        <v>3073.2441852845182</v>
      </c>
      <c r="OXB14" s="127">
        <v>3706.0388789626154</v>
      </c>
      <c r="OXC14" s="148" t="s">
        <v>2</v>
      </c>
      <c r="OXD14" s="127">
        <v>4557.3401527961232</v>
      </c>
      <c r="OXE14" s="126">
        <v>3073.2441852845182</v>
      </c>
      <c r="OXF14" s="127">
        <v>3706.0388789626154</v>
      </c>
      <c r="OXG14" s="148" t="s">
        <v>2</v>
      </c>
      <c r="OXH14" s="127">
        <v>4557.3401527961232</v>
      </c>
      <c r="OXI14" s="126">
        <v>3073.2441852845182</v>
      </c>
      <c r="OXJ14" s="127">
        <v>3706.0388789626154</v>
      </c>
      <c r="OXK14" s="148" t="s">
        <v>2</v>
      </c>
      <c r="OXL14" s="127">
        <v>4557.3401527961232</v>
      </c>
      <c r="OXM14" s="126">
        <v>3073.2441852845182</v>
      </c>
      <c r="OXN14" s="127">
        <v>3706.0388789626154</v>
      </c>
      <c r="OXO14" s="148" t="s">
        <v>2</v>
      </c>
      <c r="OXP14" s="127">
        <v>4557.3401527961232</v>
      </c>
      <c r="OXQ14" s="126">
        <v>3073.2441852845182</v>
      </c>
      <c r="OXR14" s="127">
        <v>3706.0388789626154</v>
      </c>
      <c r="OXS14" s="148" t="s">
        <v>2</v>
      </c>
      <c r="OXT14" s="127">
        <v>4557.3401527961232</v>
      </c>
      <c r="OXU14" s="126">
        <v>3073.2441852845182</v>
      </c>
      <c r="OXV14" s="127">
        <v>3706.0388789626154</v>
      </c>
      <c r="OXW14" s="148" t="s">
        <v>2</v>
      </c>
      <c r="OXX14" s="127">
        <v>4557.3401527961232</v>
      </c>
      <c r="OXY14" s="126">
        <v>3073.2441852845182</v>
      </c>
      <c r="OXZ14" s="127">
        <v>3706.0388789626154</v>
      </c>
      <c r="OYA14" s="148" t="s">
        <v>2</v>
      </c>
      <c r="OYB14" s="127">
        <v>4557.3401527961232</v>
      </c>
      <c r="OYC14" s="126">
        <v>3073.2441852845182</v>
      </c>
      <c r="OYD14" s="127">
        <v>3706.0388789626154</v>
      </c>
      <c r="OYE14" s="148" t="s">
        <v>2</v>
      </c>
      <c r="OYF14" s="127">
        <v>4557.3401527961232</v>
      </c>
      <c r="OYG14" s="126">
        <v>3073.2441852845182</v>
      </c>
      <c r="OYH14" s="127">
        <v>3706.0388789626154</v>
      </c>
      <c r="OYI14" s="148" t="s">
        <v>2</v>
      </c>
      <c r="OYJ14" s="127">
        <v>4557.3401527961232</v>
      </c>
      <c r="OYK14" s="126">
        <v>3073.2441852845182</v>
      </c>
      <c r="OYL14" s="127">
        <v>3706.0388789626154</v>
      </c>
      <c r="OYM14" s="148" t="s">
        <v>2</v>
      </c>
      <c r="OYN14" s="127">
        <v>4557.3401527961232</v>
      </c>
      <c r="OYO14" s="126">
        <v>3073.2441852845182</v>
      </c>
      <c r="OYP14" s="127">
        <v>3706.0388789626154</v>
      </c>
      <c r="OYQ14" s="148" t="s">
        <v>2</v>
      </c>
      <c r="OYR14" s="127">
        <v>4557.3401527961232</v>
      </c>
      <c r="OYS14" s="126">
        <v>3073.2441852845182</v>
      </c>
      <c r="OYT14" s="127">
        <v>3706.0388789626154</v>
      </c>
      <c r="OYU14" s="148" t="s">
        <v>2</v>
      </c>
      <c r="OYV14" s="127">
        <v>4557.3401527961232</v>
      </c>
      <c r="OYW14" s="126">
        <v>3073.2441852845182</v>
      </c>
      <c r="OYX14" s="127">
        <v>3706.0388789626154</v>
      </c>
      <c r="OYY14" s="148" t="s">
        <v>2</v>
      </c>
      <c r="OYZ14" s="127">
        <v>4557.3401527961232</v>
      </c>
      <c r="OZA14" s="126">
        <v>3073.2441852845182</v>
      </c>
      <c r="OZB14" s="127">
        <v>3706.0388789626154</v>
      </c>
      <c r="OZC14" s="148" t="s">
        <v>2</v>
      </c>
      <c r="OZD14" s="127">
        <v>4557.3401527961232</v>
      </c>
      <c r="OZE14" s="126">
        <v>3073.2441852845182</v>
      </c>
      <c r="OZF14" s="127">
        <v>3706.0388789626154</v>
      </c>
      <c r="OZG14" s="148" t="s">
        <v>2</v>
      </c>
      <c r="OZH14" s="127">
        <v>4557.3401527961232</v>
      </c>
      <c r="OZI14" s="126">
        <v>3073.2441852845182</v>
      </c>
      <c r="OZJ14" s="127">
        <v>3706.0388789626154</v>
      </c>
      <c r="OZK14" s="148" t="s">
        <v>2</v>
      </c>
      <c r="OZL14" s="127">
        <v>4557.3401527961232</v>
      </c>
      <c r="OZM14" s="126">
        <v>3073.2441852845182</v>
      </c>
      <c r="OZN14" s="127">
        <v>3706.0388789626154</v>
      </c>
      <c r="OZO14" s="148" t="s">
        <v>2</v>
      </c>
      <c r="OZP14" s="127">
        <v>4557.3401527961232</v>
      </c>
      <c r="OZQ14" s="126">
        <v>3073.2441852845182</v>
      </c>
      <c r="OZR14" s="127">
        <v>3706.0388789626154</v>
      </c>
      <c r="OZS14" s="148" t="s">
        <v>2</v>
      </c>
      <c r="OZT14" s="127">
        <v>4557.3401527961232</v>
      </c>
      <c r="OZU14" s="126">
        <v>3073.2441852845182</v>
      </c>
      <c r="OZV14" s="127">
        <v>3706.0388789626154</v>
      </c>
      <c r="OZW14" s="148" t="s">
        <v>2</v>
      </c>
      <c r="OZX14" s="127">
        <v>4557.3401527961232</v>
      </c>
      <c r="OZY14" s="126">
        <v>3073.2441852845182</v>
      </c>
      <c r="OZZ14" s="127">
        <v>3706.0388789626154</v>
      </c>
      <c r="PAA14" s="148" t="s">
        <v>2</v>
      </c>
      <c r="PAB14" s="127">
        <v>4557.3401527961232</v>
      </c>
      <c r="PAC14" s="126">
        <v>3073.2441852845182</v>
      </c>
      <c r="PAD14" s="127">
        <v>3706.0388789626154</v>
      </c>
      <c r="PAE14" s="148" t="s">
        <v>2</v>
      </c>
      <c r="PAF14" s="127">
        <v>4557.3401527961232</v>
      </c>
      <c r="PAG14" s="126">
        <v>3073.2441852845182</v>
      </c>
      <c r="PAH14" s="127">
        <v>3706.0388789626154</v>
      </c>
      <c r="PAI14" s="148" t="s">
        <v>2</v>
      </c>
      <c r="PAJ14" s="127">
        <v>4557.3401527961232</v>
      </c>
      <c r="PAK14" s="126">
        <v>3073.2441852845182</v>
      </c>
      <c r="PAL14" s="127">
        <v>3706.0388789626154</v>
      </c>
      <c r="PAM14" s="148" t="s">
        <v>2</v>
      </c>
      <c r="PAN14" s="127">
        <v>4557.3401527961232</v>
      </c>
      <c r="PAO14" s="126">
        <v>3073.2441852845182</v>
      </c>
      <c r="PAP14" s="127">
        <v>3706.0388789626154</v>
      </c>
      <c r="PAQ14" s="148" t="s">
        <v>2</v>
      </c>
      <c r="PAR14" s="127">
        <v>4557.3401527961232</v>
      </c>
      <c r="PAS14" s="126">
        <v>3073.2441852845182</v>
      </c>
      <c r="PAT14" s="127">
        <v>3706.0388789626154</v>
      </c>
      <c r="PAU14" s="148" t="s">
        <v>2</v>
      </c>
      <c r="PAV14" s="127">
        <v>4557.3401527961232</v>
      </c>
      <c r="PAW14" s="126">
        <v>3073.2441852845182</v>
      </c>
      <c r="PAX14" s="127">
        <v>3706.0388789626154</v>
      </c>
      <c r="PAY14" s="148" t="s">
        <v>2</v>
      </c>
      <c r="PAZ14" s="127">
        <v>4557.3401527961232</v>
      </c>
      <c r="PBA14" s="126">
        <v>3073.2441852845182</v>
      </c>
      <c r="PBB14" s="127">
        <v>3706.0388789626154</v>
      </c>
      <c r="PBC14" s="148" t="s">
        <v>2</v>
      </c>
      <c r="PBD14" s="127">
        <v>4557.3401527961232</v>
      </c>
      <c r="PBE14" s="126">
        <v>3073.2441852845182</v>
      </c>
      <c r="PBF14" s="127">
        <v>3706.0388789626154</v>
      </c>
      <c r="PBG14" s="148" t="s">
        <v>2</v>
      </c>
      <c r="PBH14" s="127">
        <v>4557.3401527961232</v>
      </c>
      <c r="PBI14" s="126">
        <v>3073.2441852845182</v>
      </c>
      <c r="PBJ14" s="127">
        <v>3706.0388789626154</v>
      </c>
      <c r="PBK14" s="148" t="s">
        <v>2</v>
      </c>
      <c r="PBL14" s="127">
        <v>4557.3401527961232</v>
      </c>
      <c r="PBM14" s="126">
        <v>3073.2441852845182</v>
      </c>
      <c r="PBN14" s="127">
        <v>3706.0388789626154</v>
      </c>
      <c r="PBO14" s="148" t="s">
        <v>2</v>
      </c>
      <c r="PBP14" s="127">
        <v>4557.3401527961232</v>
      </c>
      <c r="PBQ14" s="126">
        <v>3073.2441852845182</v>
      </c>
      <c r="PBR14" s="127">
        <v>3706.0388789626154</v>
      </c>
      <c r="PBS14" s="148" t="s">
        <v>2</v>
      </c>
      <c r="PBT14" s="127">
        <v>4557.3401527961232</v>
      </c>
      <c r="PBU14" s="126">
        <v>3073.2441852845182</v>
      </c>
      <c r="PBV14" s="127">
        <v>3706.0388789626154</v>
      </c>
      <c r="PBW14" s="148" t="s">
        <v>2</v>
      </c>
      <c r="PBX14" s="127">
        <v>4557.3401527961232</v>
      </c>
      <c r="PBY14" s="126">
        <v>3073.2441852845182</v>
      </c>
      <c r="PBZ14" s="127">
        <v>3706.0388789626154</v>
      </c>
      <c r="PCA14" s="148" t="s">
        <v>2</v>
      </c>
      <c r="PCB14" s="127">
        <v>4557.3401527961232</v>
      </c>
      <c r="PCC14" s="126">
        <v>3073.2441852845182</v>
      </c>
      <c r="PCD14" s="127">
        <v>3706.0388789626154</v>
      </c>
      <c r="PCE14" s="148" t="s">
        <v>2</v>
      </c>
      <c r="PCF14" s="127">
        <v>4557.3401527961232</v>
      </c>
      <c r="PCG14" s="126">
        <v>3073.2441852845182</v>
      </c>
      <c r="PCH14" s="127">
        <v>3706.0388789626154</v>
      </c>
      <c r="PCI14" s="148" t="s">
        <v>2</v>
      </c>
      <c r="PCJ14" s="127">
        <v>4557.3401527961232</v>
      </c>
      <c r="PCK14" s="126">
        <v>3073.2441852845182</v>
      </c>
      <c r="PCL14" s="127">
        <v>3706.0388789626154</v>
      </c>
      <c r="PCM14" s="148" t="s">
        <v>2</v>
      </c>
      <c r="PCN14" s="127">
        <v>4557.3401527961232</v>
      </c>
      <c r="PCO14" s="126">
        <v>3073.2441852845182</v>
      </c>
      <c r="PCP14" s="127">
        <v>3706.0388789626154</v>
      </c>
      <c r="PCQ14" s="148" t="s">
        <v>2</v>
      </c>
      <c r="PCR14" s="127">
        <v>4557.3401527961232</v>
      </c>
      <c r="PCS14" s="126">
        <v>3073.2441852845182</v>
      </c>
      <c r="PCT14" s="127">
        <v>3706.0388789626154</v>
      </c>
      <c r="PCU14" s="148" t="s">
        <v>2</v>
      </c>
      <c r="PCV14" s="127">
        <v>4557.3401527961232</v>
      </c>
      <c r="PCW14" s="126">
        <v>3073.2441852845182</v>
      </c>
      <c r="PCX14" s="127">
        <v>3706.0388789626154</v>
      </c>
      <c r="PCY14" s="148" t="s">
        <v>2</v>
      </c>
      <c r="PCZ14" s="127">
        <v>4557.3401527961232</v>
      </c>
      <c r="PDA14" s="126">
        <v>3073.2441852845182</v>
      </c>
      <c r="PDB14" s="127">
        <v>3706.0388789626154</v>
      </c>
      <c r="PDC14" s="148" t="s">
        <v>2</v>
      </c>
      <c r="PDD14" s="127">
        <v>4557.3401527961232</v>
      </c>
      <c r="PDE14" s="126">
        <v>3073.2441852845182</v>
      </c>
      <c r="PDF14" s="127">
        <v>3706.0388789626154</v>
      </c>
      <c r="PDG14" s="148" t="s">
        <v>2</v>
      </c>
      <c r="PDH14" s="127">
        <v>4557.3401527961232</v>
      </c>
      <c r="PDI14" s="126">
        <v>3073.2441852845182</v>
      </c>
      <c r="PDJ14" s="127">
        <v>3706.0388789626154</v>
      </c>
      <c r="PDK14" s="148" t="s">
        <v>2</v>
      </c>
      <c r="PDL14" s="127">
        <v>4557.3401527961232</v>
      </c>
      <c r="PDM14" s="126">
        <v>3073.2441852845182</v>
      </c>
      <c r="PDN14" s="127">
        <v>3706.0388789626154</v>
      </c>
      <c r="PDO14" s="148" t="s">
        <v>2</v>
      </c>
      <c r="PDP14" s="127">
        <v>4557.3401527961232</v>
      </c>
      <c r="PDQ14" s="126">
        <v>3073.2441852845182</v>
      </c>
      <c r="PDR14" s="127">
        <v>3706.0388789626154</v>
      </c>
      <c r="PDS14" s="148" t="s">
        <v>2</v>
      </c>
      <c r="PDT14" s="127">
        <v>4557.3401527961232</v>
      </c>
      <c r="PDU14" s="126">
        <v>3073.2441852845182</v>
      </c>
      <c r="PDV14" s="127">
        <v>3706.0388789626154</v>
      </c>
      <c r="PDW14" s="148" t="s">
        <v>2</v>
      </c>
      <c r="PDX14" s="127">
        <v>4557.3401527961232</v>
      </c>
      <c r="PDY14" s="126">
        <v>3073.2441852845182</v>
      </c>
      <c r="PDZ14" s="127">
        <v>3706.0388789626154</v>
      </c>
      <c r="PEA14" s="148" t="s">
        <v>2</v>
      </c>
      <c r="PEB14" s="127">
        <v>4557.3401527961232</v>
      </c>
      <c r="PEC14" s="126">
        <v>3073.2441852845182</v>
      </c>
      <c r="PED14" s="127">
        <v>3706.0388789626154</v>
      </c>
      <c r="PEE14" s="148" t="s">
        <v>2</v>
      </c>
      <c r="PEF14" s="127">
        <v>4557.3401527961232</v>
      </c>
      <c r="PEG14" s="126">
        <v>3073.2441852845182</v>
      </c>
      <c r="PEH14" s="127">
        <v>3706.0388789626154</v>
      </c>
      <c r="PEI14" s="148" t="s">
        <v>2</v>
      </c>
      <c r="PEJ14" s="127">
        <v>4557.3401527961232</v>
      </c>
      <c r="PEK14" s="126">
        <v>3073.2441852845182</v>
      </c>
      <c r="PEL14" s="127">
        <v>3706.0388789626154</v>
      </c>
      <c r="PEM14" s="148" t="s">
        <v>2</v>
      </c>
      <c r="PEN14" s="127">
        <v>4557.3401527961232</v>
      </c>
      <c r="PEO14" s="126">
        <v>3073.2441852845182</v>
      </c>
      <c r="PEP14" s="127">
        <v>3706.0388789626154</v>
      </c>
      <c r="PEQ14" s="148" t="s">
        <v>2</v>
      </c>
      <c r="PER14" s="127">
        <v>4557.3401527961232</v>
      </c>
      <c r="PES14" s="126">
        <v>3073.2441852845182</v>
      </c>
      <c r="PET14" s="127">
        <v>3706.0388789626154</v>
      </c>
      <c r="PEU14" s="148" t="s">
        <v>2</v>
      </c>
      <c r="PEV14" s="127">
        <v>4557.3401527961232</v>
      </c>
      <c r="PEW14" s="126">
        <v>3073.2441852845182</v>
      </c>
      <c r="PEX14" s="127">
        <v>3706.0388789626154</v>
      </c>
      <c r="PEY14" s="148" t="s">
        <v>2</v>
      </c>
      <c r="PEZ14" s="127">
        <v>4557.3401527961232</v>
      </c>
      <c r="PFA14" s="126">
        <v>3073.2441852845182</v>
      </c>
      <c r="PFB14" s="127">
        <v>3706.0388789626154</v>
      </c>
      <c r="PFC14" s="148" t="s">
        <v>2</v>
      </c>
      <c r="PFD14" s="127">
        <v>4557.3401527961232</v>
      </c>
      <c r="PFE14" s="126">
        <v>3073.2441852845182</v>
      </c>
      <c r="PFF14" s="127">
        <v>3706.0388789626154</v>
      </c>
      <c r="PFG14" s="148" t="s">
        <v>2</v>
      </c>
      <c r="PFH14" s="127">
        <v>4557.3401527961232</v>
      </c>
      <c r="PFI14" s="126">
        <v>3073.2441852845182</v>
      </c>
      <c r="PFJ14" s="127">
        <v>3706.0388789626154</v>
      </c>
      <c r="PFK14" s="148" t="s">
        <v>2</v>
      </c>
      <c r="PFL14" s="127">
        <v>4557.3401527961232</v>
      </c>
      <c r="PFM14" s="126">
        <v>3073.2441852845182</v>
      </c>
      <c r="PFN14" s="127">
        <v>3706.0388789626154</v>
      </c>
      <c r="PFO14" s="148" t="s">
        <v>2</v>
      </c>
      <c r="PFP14" s="127">
        <v>4557.3401527961232</v>
      </c>
      <c r="PFQ14" s="126">
        <v>3073.2441852845182</v>
      </c>
      <c r="PFR14" s="127">
        <v>3706.0388789626154</v>
      </c>
      <c r="PFS14" s="148" t="s">
        <v>2</v>
      </c>
      <c r="PFT14" s="127">
        <v>4557.3401527961232</v>
      </c>
      <c r="PFU14" s="126">
        <v>3073.2441852845182</v>
      </c>
      <c r="PFV14" s="127">
        <v>3706.0388789626154</v>
      </c>
      <c r="PFW14" s="148" t="s">
        <v>2</v>
      </c>
      <c r="PFX14" s="127">
        <v>4557.3401527961232</v>
      </c>
      <c r="PFY14" s="126">
        <v>3073.2441852845182</v>
      </c>
      <c r="PFZ14" s="127">
        <v>3706.0388789626154</v>
      </c>
      <c r="PGA14" s="148" t="s">
        <v>2</v>
      </c>
      <c r="PGB14" s="127">
        <v>4557.3401527961232</v>
      </c>
      <c r="PGC14" s="126">
        <v>3073.2441852845182</v>
      </c>
      <c r="PGD14" s="127">
        <v>3706.0388789626154</v>
      </c>
      <c r="PGE14" s="148" t="s">
        <v>2</v>
      </c>
      <c r="PGF14" s="127">
        <v>4557.3401527961232</v>
      </c>
      <c r="PGG14" s="126">
        <v>3073.2441852845182</v>
      </c>
      <c r="PGH14" s="127">
        <v>3706.0388789626154</v>
      </c>
      <c r="PGI14" s="148" t="s">
        <v>2</v>
      </c>
      <c r="PGJ14" s="127">
        <v>4557.3401527961232</v>
      </c>
      <c r="PGK14" s="126">
        <v>3073.2441852845182</v>
      </c>
      <c r="PGL14" s="127">
        <v>3706.0388789626154</v>
      </c>
      <c r="PGM14" s="148" t="s">
        <v>2</v>
      </c>
      <c r="PGN14" s="127">
        <v>4557.3401527961232</v>
      </c>
      <c r="PGO14" s="126">
        <v>3073.2441852845182</v>
      </c>
      <c r="PGP14" s="127">
        <v>3706.0388789626154</v>
      </c>
      <c r="PGQ14" s="148" t="s">
        <v>2</v>
      </c>
      <c r="PGR14" s="127">
        <v>4557.3401527961232</v>
      </c>
      <c r="PGS14" s="126">
        <v>3073.2441852845182</v>
      </c>
      <c r="PGT14" s="127">
        <v>3706.0388789626154</v>
      </c>
      <c r="PGU14" s="148" t="s">
        <v>2</v>
      </c>
      <c r="PGV14" s="127">
        <v>4557.3401527961232</v>
      </c>
      <c r="PGW14" s="126">
        <v>3073.2441852845182</v>
      </c>
      <c r="PGX14" s="127">
        <v>3706.0388789626154</v>
      </c>
      <c r="PGY14" s="148" t="s">
        <v>2</v>
      </c>
      <c r="PGZ14" s="127">
        <v>4557.3401527961232</v>
      </c>
      <c r="PHA14" s="126">
        <v>3073.2441852845182</v>
      </c>
      <c r="PHB14" s="127">
        <v>3706.0388789626154</v>
      </c>
      <c r="PHC14" s="148" t="s">
        <v>2</v>
      </c>
      <c r="PHD14" s="127">
        <v>4557.3401527961232</v>
      </c>
      <c r="PHE14" s="126">
        <v>3073.2441852845182</v>
      </c>
      <c r="PHF14" s="127">
        <v>3706.0388789626154</v>
      </c>
      <c r="PHG14" s="148" t="s">
        <v>2</v>
      </c>
      <c r="PHH14" s="127">
        <v>4557.3401527961232</v>
      </c>
      <c r="PHI14" s="126">
        <v>3073.2441852845182</v>
      </c>
      <c r="PHJ14" s="127">
        <v>3706.0388789626154</v>
      </c>
      <c r="PHK14" s="148" t="s">
        <v>2</v>
      </c>
      <c r="PHL14" s="127">
        <v>4557.3401527961232</v>
      </c>
      <c r="PHM14" s="126">
        <v>3073.2441852845182</v>
      </c>
      <c r="PHN14" s="127">
        <v>3706.0388789626154</v>
      </c>
      <c r="PHO14" s="148" t="s">
        <v>2</v>
      </c>
      <c r="PHP14" s="127">
        <v>4557.3401527961232</v>
      </c>
      <c r="PHQ14" s="126">
        <v>3073.2441852845182</v>
      </c>
      <c r="PHR14" s="127">
        <v>3706.0388789626154</v>
      </c>
      <c r="PHS14" s="148" t="s">
        <v>2</v>
      </c>
      <c r="PHT14" s="127">
        <v>4557.3401527961232</v>
      </c>
      <c r="PHU14" s="126">
        <v>3073.2441852845182</v>
      </c>
      <c r="PHV14" s="127">
        <v>3706.0388789626154</v>
      </c>
      <c r="PHW14" s="148" t="s">
        <v>2</v>
      </c>
      <c r="PHX14" s="127">
        <v>4557.3401527961232</v>
      </c>
      <c r="PHY14" s="126">
        <v>3073.2441852845182</v>
      </c>
      <c r="PHZ14" s="127">
        <v>3706.0388789626154</v>
      </c>
      <c r="PIA14" s="148" t="s">
        <v>2</v>
      </c>
      <c r="PIB14" s="127">
        <v>4557.3401527961232</v>
      </c>
      <c r="PIC14" s="126">
        <v>3073.2441852845182</v>
      </c>
      <c r="PID14" s="127">
        <v>3706.0388789626154</v>
      </c>
      <c r="PIE14" s="148" t="s">
        <v>2</v>
      </c>
      <c r="PIF14" s="127">
        <v>4557.3401527961232</v>
      </c>
      <c r="PIG14" s="126">
        <v>3073.2441852845182</v>
      </c>
      <c r="PIH14" s="127">
        <v>3706.0388789626154</v>
      </c>
      <c r="PII14" s="148" t="s">
        <v>2</v>
      </c>
      <c r="PIJ14" s="127">
        <v>4557.3401527961232</v>
      </c>
      <c r="PIK14" s="126">
        <v>3073.2441852845182</v>
      </c>
      <c r="PIL14" s="127">
        <v>3706.0388789626154</v>
      </c>
      <c r="PIM14" s="148" t="s">
        <v>2</v>
      </c>
      <c r="PIN14" s="127">
        <v>4557.3401527961232</v>
      </c>
      <c r="PIO14" s="126">
        <v>3073.2441852845182</v>
      </c>
      <c r="PIP14" s="127">
        <v>3706.0388789626154</v>
      </c>
      <c r="PIQ14" s="148" t="s">
        <v>2</v>
      </c>
      <c r="PIR14" s="127">
        <v>4557.3401527961232</v>
      </c>
      <c r="PIS14" s="126">
        <v>3073.2441852845182</v>
      </c>
      <c r="PIT14" s="127">
        <v>3706.0388789626154</v>
      </c>
      <c r="PIU14" s="148" t="s">
        <v>2</v>
      </c>
      <c r="PIV14" s="127">
        <v>4557.3401527961232</v>
      </c>
      <c r="PIW14" s="126">
        <v>3073.2441852845182</v>
      </c>
      <c r="PIX14" s="127">
        <v>3706.0388789626154</v>
      </c>
      <c r="PIY14" s="148" t="s">
        <v>2</v>
      </c>
      <c r="PIZ14" s="127">
        <v>4557.3401527961232</v>
      </c>
      <c r="PJA14" s="126">
        <v>3073.2441852845182</v>
      </c>
      <c r="PJB14" s="127">
        <v>3706.0388789626154</v>
      </c>
      <c r="PJC14" s="148" t="s">
        <v>2</v>
      </c>
      <c r="PJD14" s="127">
        <v>4557.3401527961232</v>
      </c>
      <c r="PJE14" s="126">
        <v>3073.2441852845182</v>
      </c>
      <c r="PJF14" s="127">
        <v>3706.0388789626154</v>
      </c>
      <c r="PJG14" s="148" t="s">
        <v>2</v>
      </c>
      <c r="PJH14" s="127">
        <v>4557.3401527961232</v>
      </c>
      <c r="PJI14" s="126">
        <v>3073.2441852845182</v>
      </c>
      <c r="PJJ14" s="127">
        <v>3706.0388789626154</v>
      </c>
      <c r="PJK14" s="148" t="s">
        <v>2</v>
      </c>
      <c r="PJL14" s="127">
        <v>4557.3401527961232</v>
      </c>
      <c r="PJM14" s="126">
        <v>3073.2441852845182</v>
      </c>
      <c r="PJN14" s="127">
        <v>3706.0388789626154</v>
      </c>
      <c r="PJO14" s="148" t="s">
        <v>2</v>
      </c>
      <c r="PJP14" s="127">
        <v>4557.3401527961232</v>
      </c>
      <c r="PJQ14" s="126">
        <v>3073.2441852845182</v>
      </c>
      <c r="PJR14" s="127">
        <v>3706.0388789626154</v>
      </c>
      <c r="PJS14" s="148" t="s">
        <v>2</v>
      </c>
      <c r="PJT14" s="127">
        <v>4557.3401527961232</v>
      </c>
      <c r="PJU14" s="126">
        <v>3073.2441852845182</v>
      </c>
      <c r="PJV14" s="127">
        <v>3706.0388789626154</v>
      </c>
      <c r="PJW14" s="148" t="s">
        <v>2</v>
      </c>
      <c r="PJX14" s="127">
        <v>4557.3401527961232</v>
      </c>
      <c r="PJY14" s="126">
        <v>3073.2441852845182</v>
      </c>
      <c r="PJZ14" s="127">
        <v>3706.0388789626154</v>
      </c>
      <c r="PKA14" s="148" t="s">
        <v>2</v>
      </c>
      <c r="PKB14" s="127">
        <v>4557.3401527961232</v>
      </c>
      <c r="PKC14" s="126">
        <v>3073.2441852845182</v>
      </c>
      <c r="PKD14" s="127">
        <v>3706.0388789626154</v>
      </c>
      <c r="PKE14" s="148" t="s">
        <v>2</v>
      </c>
      <c r="PKF14" s="127">
        <v>4557.3401527961232</v>
      </c>
      <c r="PKG14" s="126">
        <v>3073.2441852845182</v>
      </c>
      <c r="PKH14" s="127">
        <v>3706.0388789626154</v>
      </c>
      <c r="PKI14" s="148" t="s">
        <v>2</v>
      </c>
      <c r="PKJ14" s="127">
        <v>4557.3401527961232</v>
      </c>
      <c r="PKK14" s="126">
        <v>3073.2441852845182</v>
      </c>
      <c r="PKL14" s="127">
        <v>3706.0388789626154</v>
      </c>
      <c r="PKM14" s="148" t="s">
        <v>2</v>
      </c>
      <c r="PKN14" s="127">
        <v>4557.3401527961232</v>
      </c>
      <c r="PKO14" s="126">
        <v>3073.2441852845182</v>
      </c>
      <c r="PKP14" s="127">
        <v>3706.0388789626154</v>
      </c>
      <c r="PKQ14" s="148" t="s">
        <v>2</v>
      </c>
      <c r="PKR14" s="127">
        <v>4557.3401527961232</v>
      </c>
      <c r="PKS14" s="126">
        <v>3073.2441852845182</v>
      </c>
      <c r="PKT14" s="127">
        <v>3706.0388789626154</v>
      </c>
      <c r="PKU14" s="148" t="s">
        <v>2</v>
      </c>
      <c r="PKV14" s="127">
        <v>4557.3401527961232</v>
      </c>
      <c r="PKW14" s="126">
        <v>3073.2441852845182</v>
      </c>
      <c r="PKX14" s="127">
        <v>3706.0388789626154</v>
      </c>
      <c r="PKY14" s="148" t="s">
        <v>2</v>
      </c>
      <c r="PKZ14" s="127">
        <v>4557.3401527961232</v>
      </c>
      <c r="PLA14" s="126">
        <v>3073.2441852845182</v>
      </c>
      <c r="PLB14" s="127">
        <v>3706.0388789626154</v>
      </c>
      <c r="PLC14" s="148" t="s">
        <v>2</v>
      </c>
      <c r="PLD14" s="127">
        <v>4557.3401527961232</v>
      </c>
      <c r="PLE14" s="126">
        <v>3073.2441852845182</v>
      </c>
      <c r="PLF14" s="127">
        <v>3706.0388789626154</v>
      </c>
      <c r="PLG14" s="148" t="s">
        <v>2</v>
      </c>
      <c r="PLH14" s="127">
        <v>4557.3401527961232</v>
      </c>
      <c r="PLI14" s="126">
        <v>3073.2441852845182</v>
      </c>
      <c r="PLJ14" s="127">
        <v>3706.0388789626154</v>
      </c>
      <c r="PLK14" s="148" t="s">
        <v>2</v>
      </c>
      <c r="PLL14" s="127">
        <v>4557.3401527961232</v>
      </c>
      <c r="PLM14" s="126">
        <v>3073.2441852845182</v>
      </c>
      <c r="PLN14" s="127">
        <v>3706.0388789626154</v>
      </c>
      <c r="PLO14" s="148" t="s">
        <v>2</v>
      </c>
      <c r="PLP14" s="127">
        <v>4557.3401527961232</v>
      </c>
      <c r="PLQ14" s="126">
        <v>3073.2441852845182</v>
      </c>
      <c r="PLR14" s="127">
        <v>3706.0388789626154</v>
      </c>
      <c r="PLS14" s="148" t="s">
        <v>2</v>
      </c>
      <c r="PLT14" s="127">
        <v>4557.3401527961232</v>
      </c>
      <c r="PLU14" s="126">
        <v>3073.2441852845182</v>
      </c>
      <c r="PLV14" s="127">
        <v>3706.0388789626154</v>
      </c>
      <c r="PLW14" s="148" t="s">
        <v>2</v>
      </c>
      <c r="PLX14" s="127">
        <v>4557.3401527961232</v>
      </c>
      <c r="PLY14" s="126">
        <v>3073.2441852845182</v>
      </c>
      <c r="PLZ14" s="127">
        <v>3706.0388789626154</v>
      </c>
      <c r="PMA14" s="148" t="s">
        <v>2</v>
      </c>
      <c r="PMB14" s="127">
        <v>4557.3401527961232</v>
      </c>
      <c r="PMC14" s="126">
        <v>3073.2441852845182</v>
      </c>
      <c r="PMD14" s="127">
        <v>3706.0388789626154</v>
      </c>
      <c r="PME14" s="148" t="s">
        <v>2</v>
      </c>
      <c r="PMF14" s="127">
        <v>4557.3401527961232</v>
      </c>
      <c r="PMG14" s="126">
        <v>3073.2441852845182</v>
      </c>
      <c r="PMH14" s="127">
        <v>3706.0388789626154</v>
      </c>
      <c r="PMI14" s="148" t="s">
        <v>2</v>
      </c>
      <c r="PMJ14" s="127">
        <v>4557.3401527961232</v>
      </c>
      <c r="PMK14" s="126">
        <v>3073.2441852845182</v>
      </c>
      <c r="PML14" s="127">
        <v>3706.0388789626154</v>
      </c>
      <c r="PMM14" s="148" t="s">
        <v>2</v>
      </c>
      <c r="PMN14" s="127">
        <v>4557.3401527961232</v>
      </c>
      <c r="PMO14" s="126">
        <v>3073.2441852845182</v>
      </c>
      <c r="PMP14" s="127">
        <v>3706.0388789626154</v>
      </c>
      <c r="PMQ14" s="148" t="s">
        <v>2</v>
      </c>
      <c r="PMR14" s="127">
        <v>4557.3401527961232</v>
      </c>
      <c r="PMS14" s="126">
        <v>3073.2441852845182</v>
      </c>
      <c r="PMT14" s="127">
        <v>3706.0388789626154</v>
      </c>
      <c r="PMU14" s="148" t="s">
        <v>2</v>
      </c>
      <c r="PMV14" s="127">
        <v>4557.3401527961232</v>
      </c>
      <c r="PMW14" s="126">
        <v>3073.2441852845182</v>
      </c>
      <c r="PMX14" s="127">
        <v>3706.0388789626154</v>
      </c>
      <c r="PMY14" s="148" t="s">
        <v>2</v>
      </c>
      <c r="PMZ14" s="127">
        <v>4557.3401527961232</v>
      </c>
      <c r="PNA14" s="126">
        <v>3073.2441852845182</v>
      </c>
      <c r="PNB14" s="127">
        <v>3706.0388789626154</v>
      </c>
      <c r="PNC14" s="148" t="s">
        <v>2</v>
      </c>
      <c r="PND14" s="127">
        <v>4557.3401527961232</v>
      </c>
      <c r="PNE14" s="126">
        <v>3073.2441852845182</v>
      </c>
      <c r="PNF14" s="127">
        <v>3706.0388789626154</v>
      </c>
      <c r="PNG14" s="148" t="s">
        <v>2</v>
      </c>
      <c r="PNH14" s="127">
        <v>4557.3401527961232</v>
      </c>
      <c r="PNI14" s="126">
        <v>3073.2441852845182</v>
      </c>
      <c r="PNJ14" s="127">
        <v>3706.0388789626154</v>
      </c>
      <c r="PNK14" s="148" t="s">
        <v>2</v>
      </c>
      <c r="PNL14" s="127">
        <v>4557.3401527961232</v>
      </c>
      <c r="PNM14" s="126">
        <v>3073.2441852845182</v>
      </c>
      <c r="PNN14" s="127">
        <v>3706.0388789626154</v>
      </c>
      <c r="PNO14" s="148" t="s">
        <v>2</v>
      </c>
      <c r="PNP14" s="127">
        <v>4557.3401527961232</v>
      </c>
      <c r="PNQ14" s="126">
        <v>3073.2441852845182</v>
      </c>
      <c r="PNR14" s="127">
        <v>3706.0388789626154</v>
      </c>
      <c r="PNS14" s="148" t="s">
        <v>2</v>
      </c>
      <c r="PNT14" s="127">
        <v>4557.3401527961232</v>
      </c>
      <c r="PNU14" s="126">
        <v>3073.2441852845182</v>
      </c>
      <c r="PNV14" s="127">
        <v>3706.0388789626154</v>
      </c>
      <c r="PNW14" s="148" t="s">
        <v>2</v>
      </c>
      <c r="PNX14" s="127">
        <v>4557.3401527961232</v>
      </c>
      <c r="PNY14" s="126">
        <v>3073.2441852845182</v>
      </c>
      <c r="PNZ14" s="127">
        <v>3706.0388789626154</v>
      </c>
      <c r="POA14" s="148" t="s">
        <v>2</v>
      </c>
      <c r="POB14" s="127">
        <v>4557.3401527961232</v>
      </c>
      <c r="POC14" s="126">
        <v>3073.2441852845182</v>
      </c>
      <c r="POD14" s="127">
        <v>3706.0388789626154</v>
      </c>
      <c r="POE14" s="148" t="s">
        <v>2</v>
      </c>
      <c r="POF14" s="127">
        <v>4557.3401527961232</v>
      </c>
      <c r="POG14" s="126">
        <v>3073.2441852845182</v>
      </c>
      <c r="POH14" s="127">
        <v>3706.0388789626154</v>
      </c>
      <c r="POI14" s="148" t="s">
        <v>2</v>
      </c>
      <c r="POJ14" s="127">
        <v>4557.3401527961232</v>
      </c>
      <c r="POK14" s="126">
        <v>3073.2441852845182</v>
      </c>
      <c r="POL14" s="127">
        <v>3706.0388789626154</v>
      </c>
      <c r="POM14" s="148" t="s">
        <v>2</v>
      </c>
      <c r="PON14" s="127">
        <v>4557.3401527961232</v>
      </c>
      <c r="POO14" s="126">
        <v>3073.2441852845182</v>
      </c>
      <c r="POP14" s="127">
        <v>3706.0388789626154</v>
      </c>
      <c r="POQ14" s="148" t="s">
        <v>2</v>
      </c>
      <c r="POR14" s="127">
        <v>4557.3401527961232</v>
      </c>
      <c r="POS14" s="126">
        <v>3073.2441852845182</v>
      </c>
      <c r="POT14" s="127">
        <v>3706.0388789626154</v>
      </c>
      <c r="POU14" s="148" t="s">
        <v>2</v>
      </c>
      <c r="POV14" s="127">
        <v>4557.3401527961232</v>
      </c>
      <c r="POW14" s="126">
        <v>3073.2441852845182</v>
      </c>
      <c r="POX14" s="127">
        <v>3706.0388789626154</v>
      </c>
      <c r="POY14" s="148" t="s">
        <v>2</v>
      </c>
      <c r="POZ14" s="127">
        <v>4557.3401527961232</v>
      </c>
      <c r="PPA14" s="126">
        <v>3073.2441852845182</v>
      </c>
      <c r="PPB14" s="127">
        <v>3706.0388789626154</v>
      </c>
      <c r="PPC14" s="148" t="s">
        <v>2</v>
      </c>
      <c r="PPD14" s="127">
        <v>4557.3401527961232</v>
      </c>
      <c r="PPE14" s="126">
        <v>3073.2441852845182</v>
      </c>
      <c r="PPF14" s="127">
        <v>3706.0388789626154</v>
      </c>
      <c r="PPG14" s="148" t="s">
        <v>2</v>
      </c>
      <c r="PPH14" s="127">
        <v>4557.3401527961232</v>
      </c>
      <c r="PPI14" s="126">
        <v>3073.2441852845182</v>
      </c>
      <c r="PPJ14" s="127">
        <v>3706.0388789626154</v>
      </c>
      <c r="PPK14" s="148" t="s">
        <v>2</v>
      </c>
      <c r="PPL14" s="127">
        <v>4557.3401527961232</v>
      </c>
      <c r="PPM14" s="126">
        <v>3073.2441852845182</v>
      </c>
      <c r="PPN14" s="127">
        <v>3706.0388789626154</v>
      </c>
      <c r="PPO14" s="148" t="s">
        <v>2</v>
      </c>
      <c r="PPP14" s="127">
        <v>4557.3401527961232</v>
      </c>
      <c r="PPQ14" s="126">
        <v>3073.2441852845182</v>
      </c>
      <c r="PPR14" s="127">
        <v>3706.0388789626154</v>
      </c>
      <c r="PPS14" s="148" t="s">
        <v>2</v>
      </c>
      <c r="PPT14" s="127">
        <v>4557.3401527961232</v>
      </c>
      <c r="PPU14" s="126">
        <v>3073.2441852845182</v>
      </c>
      <c r="PPV14" s="127">
        <v>3706.0388789626154</v>
      </c>
      <c r="PPW14" s="148" t="s">
        <v>2</v>
      </c>
      <c r="PPX14" s="127">
        <v>4557.3401527961232</v>
      </c>
      <c r="PPY14" s="126">
        <v>3073.2441852845182</v>
      </c>
      <c r="PPZ14" s="127">
        <v>3706.0388789626154</v>
      </c>
      <c r="PQA14" s="148" t="s">
        <v>2</v>
      </c>
      <c r="PQB14" s="127">
        <v>4557.3401527961232</v>
      </c>
      <c r="PQC14" s="126">
        <v>3073.2441852845182</v>
      </c>
      <c r="PQD14" s="127">
        <v>3706.0388789626154</v>
      </c>
      <c r="PQE14" s="148" t="s">
        <v>2</v>
      </c>
      <c r="PQF14" s="127">
        <v>4557.3401527961232</v>
      </c>
      <c r="PQG14" s="126">
        <v>3073.2441852845182</v>
      </c>
      <c r="PQH14" s="127">
        <v>3706.0388789626154</v>
      </c>
      <c r="PQI14" s="148" t="s">
        <v>2</v>
      </c>
      <c r="PQJ14" s="127">
        <v>4557.3401527961232</v>
      </c>
      <c r="PQK14" s="126">
        <v>3073.2441852845182</v>
      </c>
      <c r="PQL14" s="127">
        <v>3706.0388789626154</v>
      </c>
      <c r="PQM14" s="148" t="s">
        <v>2</v>
      </c>
      <c r="PQN14" s="127">
        <v>4557.3401527961232</v>
      </c>
      <c r="PQO14" s="126">
        <v>3073.2441852845182</v>
      </c>
      <c r="PQP14" s="127">
        <v>3706.0388789626154</v>
      </c>
      <c r="PQQ14" s="148" t="s">
        <v>2</v>
      </c>
      <c r="PQR14" s="127">
        <v>4557.3401527961232</v>
      </c>
      <c r="PQS14" s="126">
        <v>3073.2441852845182</v>
      </c>
      <c r="PQT14" s="127">
        <v>3706.0388789626154</v>
      </c>
      <c r="PQU14" s="148" t="s">
        <v>2</v>
      </c>
      <c r="PQV14" s="127">
        <v>4557.3401527961232</v>
      </c>
      <c r="PQW14" s="126">
        <v>3073.2441852845182</v>
      </c>
      <c r="PQX14" s="127">
        <v>3706.0388789626154</v>
      </c>
      <c r="PQY14" s="148" t="s">
        <v>2</v>
      </c>
      <c r="PQZ14" s="127">
        <v>4557.3401527961232</v>
      </c>
      <c r="PRA14" s="126">
        <v>3073.2441852845182</v>
      </c>
      <c r="PRB14" s="127">
        <v>3706.0388789626154</v>
      </c>
      <c r="PRC14" s="148" t="s">
        <v>2</v>
      </c>
      <c r="PRD14" s="127">
        <v>4557.3401527961232</v>
      </c>
      <c r="PRE14" s="126">
        <v>3073.2441852845182</v>
      </c>
      <c r="PRF14" s="127">
        <v>3706.0388789626154</v>
      </c>
      <c r="PRG14" s="148" t="s">
        <v>2</v>
      </c>
      <c r="PRH14" s="127">
        <v>4557.3401527961232</v>
      </c>
      <c r="PRI14" s="126">
        <v>3073.2441852845182</v>
      </c>
      <c r="PRJ14" s="127">
        <v>3706.0388789626154</v>
      </c>
      <c r="PRK14" s="148" t="s">
        <v>2</v>
      </c>
      <c r="PRL14" s="127">
        <v>4557.3401527961232</v>
      </c>
      <c r="PRM14" s="126">
        <v>3073.2441852845182</v>
      </c>
      <c r="PRN14" s="127">
        <v>3706.0388789626154</v>
      </c>
      <c r="PRO14" s="148" t="s">
        <v>2</v>
      </c>
      <c r="PRP14" s="127">
        <v>4557.3401527961232</v>
      </c>
      <c r="PRQ14" s="126">
        <v>3073.2441852845182</v>
      </c>
      <c r="PRR14" s="127">
        <v>3706.0388789626154</v>
      </c>
      <c r="PRS14" s="148" t="s">
        <v>2</v>
      </c>
      <c r="PRT14" s="127">
        <v>4557.3401527961232</v>
      </c>
      <c r="PRU14" s="126">
        <v>3073.2441852845182</v>
      </c>
      <c r="PRV14" s="127">
        <v>3706.0388789626154</v>
      </c>
      <c r="PRW14" s="148" t="s">
        <v>2</v>
      </c>
      <c r="PRX14" s="127">
        <v>4557.3401527961232</v>
      </c>
      <c r="PRY14" s="126">
        <v>3073.2441852845182</v>
      </c>
      <c r="PRZ14" s="127">
        <v>3706.0388789626154</v>
      </c>
      <c r="PSA14" s="148" t="s">
        <v>2</v>
      </c>
      <c r="PSB14" s="127">
        <v>4557.3401527961232</v>
      </c>
      <c r="PSC14" s="126">
        <v>3073.2441852845182</v>
      </c>
      <c r="PSD14" s="127">
        <v>3706.0388789626154</v>
      </c>
      <c r="PSE14" s="148" t="s">
        <v>2</v>
      </c>
      <c r="PSF14" s="127">
        <v>4557.3401527961232</v>
      </c>
      <c r="PSG14" s="126">
        <v>3073.2441852845182</v>
      </c>
      <c r="PSH14" s="127">
        <v>3706.0388789626154</v>
      </c>
      <c r="PSI14" s="148" t="s">
        <v>2</v>
      </c>
      <c r="PSJ14" s="127">
        <v>4557.3401527961232</v>
      </c>
      <c r="PSK14" s="126">
        <v>3073.2441852845182</v>
      </c>
      <c r="PSL14" s="127">
        <v>3706.0388789626154</v>
      </c>
      <c r="PSM14" s="148" t="s">
        <v>2</v>
      </c>
      <c r="PSN14" s="127">
        <v>4557.3401527961232</v>
      </c>
      <c r="PSO14" s="126">
        <v>3073.2441852845182</v>
      </c>
      <c r="PSP14" s="127">
        <v>3706.0388789626154</v>
      </c>
      <c r="PSQ14" s="148" t="s">
        <v>2</v>
      </c>
      <c r="PSR14" s="127">
        <v>4557.3401527961232</v>
      </c>
      <c r="PSS14" s="126">
        <v>3073.2441852845182</v>
      </c>
      <c r="PST14" s="127">
        <v>3706.0388789626154</v>
      </c>
      <c r="PSU14" s="148" t="s">
        <v>2</v>
      </c>
      <c r="PSV14" s="127">
        <v>4557.3401527961232</v>
      </c>
      <c r="PSW14" s="126">
        <v>3073.2441852845182</v>
      </c>
      <c r="PSX14" s="127">
        <v>3706.0388789626154</v>
      </c>
      <c r="PSY14" s="148" t="s">
        <v>2</v>
      </c>
      <c r="PSZ14" s="127">
        <v>4557.3401527961232</v>
      </c>
      <c r="PTA14" s="126">
        <v>3073.2441852845182</v>
      </c>
      <c r="PTB14" s="127">
        <v>3706.0388789626154</v>
      </c>
      <c r="PTC14" s="148" t="s">
        <v>2</v>
      </c>
      <c r="PTD14" s="127">
        <v>4557.3401527961232</v>
      </c>
      <c r="PTE14" s="126">
        <v>3073.2441852845182</v>
      </c>
      <c r="PTF14" s="127">
        <v>3706.0388789626154</v>
      </c>
      <c r="PTG14" s="148" t="s">
        <v>2</v>
      </c>
      <c r="PTH14" s="127">
        <v>4557.3401527961232</v>
      </c>
      <c r="PTI14" s="126">
        <v>3073.2441852845182</v>
      </c>
      <c r="PTJ14" s="127">
        <v>3706.0388789626154</v>
      </c>
      <c r="PTK14" s="148" t="s">
        <v>2</v>
      </c>
      <c r="PTL14" s="127">
        <v>4557.3401527961232</v>
      </c>
      <c r="PTM14" s="126">
        <v>3073.2441852845182</v>
      </c>
      <c r="PTN14" s="127">
        <v>3706.0388789626154</v>
      </c>
      <c r="PTO14" s="148" t="s">
        <v>2</v>
      </c>
      <c r="PTP14" s="127">
        <v>4557.3401527961232</v>
      </c>
      <c r="PTQ14" s="126">
        <v>3073.2441852845182</v>
      </c>
      <c r="PTR14" s="127">
        <v>3706.0388789626154</v>
      </c>
      <c r="PTS14" s="148" t="s">
        <v>2</v>
      </c>
      <c r="PTT14" s="127">
        <v>4557.3401527961232</v>
      </c>
      <c r="PTU14" s="126">
        <v>3073.2441852845182</v>
      </c>
      <c r="PTV14" s="127">
        <v>3706.0388789626154</v>
      </c>
      <c r="PTW14" s="148" t="s">
        <v>2</v>
      </c>
      <c r="PTX14" s="127">
        <v>4557.3401527961232</v>
      </c>
      <c r="PTY14" s="126">
        <v>3073.2441852845182</v>
      </c>
      <c r="PTZ14" s="127">
        <v>3706.0388789626154</v>
      </c>
      <c r="PUA14" s="148" t="s">
        <v>2</v>
      </c>
      <c r="PUB14" s="127">
        <v>4557.3401527961232</v>
      </c>
      <c r="PUC14" s="126">
        <v>3073.2441852845182</v>
      </c>
      <c r="PUD14" s="127">
        <v>3706.0388789626154</v>
      </c>
      <c r="PUE14" s="148" t="s">
        <v>2</v>
      </c>
      <c r="PUF14" s="127">
        <v>4557.3401527961232</v>
      </c>
      <c r="PUG14" s="126">
        <v>3073.2441852845182</v>
      </c>
      <c r="PUH14" s="127">
        <v>3706.0388789626154</v>
      </c>
      <c r="PUI14" s="148" t="s">
        <v>2</v>
      </c>
      <c r="PUJ14" s="127">
        <v>4557.3401527961232</v>
      </c>
      <c r="PUK14" s="126">
        <v>3073.2441852845182</v>
      </c>
      <c r="PUL14" s="127">
        <v>3706.0388789626154</v>
      </c>
      <c r="PUM14" s="148" t="s">
        <v>2</v>
      </c>
      <c r="PUN14" s="127">
        <v>4557.3401527961232</v>
      </c>
      <c r="PUO14" s="126">
        <v>3073.2441852845182</v>
      </c>
      <c r="PUP14" s="127">
        <v>3706.0388789626154</v>
      </c>
      <c r="PUQ14" s="148" t="s">
        <v>2</v>
      </c>
      <c r="PUR14" s="127">
        <v>4557.3401527961232</v>
      </c>
      <c r="PUS14" s="126">
        <v>3073.2441852845182</v>
      </c>
      <c r="PUT14" s="127">
        <v>3706.0388789626154</v>
      </c>
      <c r="PUU14" s="148" t="s">
        <v>2</v>
      </c>
      <c r="PUV14" s="127">
        <v>4557.3401527961232</v>
      </c>
      <c r="PUW14" s="126">
        <v>3073.2441852845182</v>
      </c>
      <c r="PUX14" s="127">
        <v>3706.0388789626154</v>
      </c>
      <c r="PUY14" s="148" t="s">
        <v>2</v>
      </c>
      <c r="PUZ14" s="127">
        <v>4557.3401527961232</v>
      </c>
      <c r="PVA14" s="126">
        <v>3073.2441852845182</v>
      </c>
      <c r="PVB14" s="127">
        <v>3706.0388789626154</v>
      </c>
      <c r="PVC14" s="148" t="s">
        <v>2</v>
      </c>
      <c r="PVD14" s="127">
        <v>4557.3401527961232</v>
      </c>
      <c r="PVE14" s="126">
        <v>3073.2441852845182</v>
      </c>
      <c r="PVF14" s="127">
        <v>3706.0388789626154</v>
      </c>
      <c r="PVG14" s="148" t="s">
        <v>2</v>
      </c>
      <c r="PVH14" s="127">
        <v>4557.3401527961232</v>
      </c>
      <c r="PVI14" s="126">
        <v>3073.2441852845182</v>
      </c>
      <c r="PVJ14" s="127">
        <v>3706.0388789626154</v>
      </c>
      <c r="PVK14" s="148" t="s">
        <v>2</v>
      </c>
      <c r="PVL14" s="127">
        <v>4557.3401527961232</v>
      </c>
      <c r="PVM14" s="126">
        <v>3073.2441852845182</v>
      </c>
      <c r="PVN14" s="127">
        <v>3706.0388789626154</v>
      </c>
      <c r="PVO14" s="148" t="s">
        <v>2</v>
      </c>
      <c r="PVP14" s="127">
        <v>4557.3401527961232</v>
      </c>
      <c r="PVQ14" s="126">
        <v>3073.2441852845182</v>
      </c>
      <c r="PVR14" s="127">
        <v>3706.0388789626154</v>
      </c>
      <c r="PVS14" s="148" t="s">
        <v>2</v>
      </c>
      <c r="PVT14" s="127">
        <v>4557.3401527961232</v>
      </c>
      <c r="PVU14" s="126">
        <v>3073.2441852845182</v>
      </c>
      <c r="PVV14" s="127">
        <v>3706.0388789626154</v>
      </c>
      <c r="PVW14" s="148" t="s">
        <v>2</v>
      </c>
      <c r="PVX14" s="127">
        <v>4557.3401527961232</v>
      </c>
      <c r="PVY14" s="126">
        <v>3073.2441852845182</v>
      </c>
      <c r="PVZ14" s="127">
        <v>3706.0388789626154</v>
      </c>
      <c r="PWA14" s="148" t="s">
        <v>2</v>
      </c>
      <c r="PWB14" s="127">
        <v>4557.3401527961232</v>
      </c>
      <c r="PWC14" s="126">
        <v>3073.2441852845182</v>
      </c>
      <c r="PWD14" s="127">
        <v>3706.0388789626154</v>
      </c>
      <c r="PWE14" s="148" t="s">
        <v>2</v>
      </c>
      <c r="PWF14" s="127">
        <v>4557.3401527961232</v>
      </c>
      <c r="PWG14" s="126">
        <v>3073.2441852845182</v>
      </c>
      <c r="PWH14" s="127">
        <v>3706.0388789626154</v>
      </c>
      <c r="PWI14" s="148" t="s">
        <v>2</v>
      </c>
      <c r="PWJ14" s="127">
        <v>4557.3401527961232</v>
      </c>
      <c r="PWK14" s="126">
        <v>3073.2441852845182</v>
      </c>
      <c r="PWL14" s="127">
        <v>3706.0388789626154</v>
      </c>
      <c r="PWM14" s="148" t="s">
        <v>2</v>
      </c>
      <c r="PWN14" s="127">
        <v>4557.3401527961232</v>
      </c>
      <c r="PWO14" s="126">
        <v>3073.2441852845182</v>
      </c>
      <c r="PWP14" s="127">
        <v>3706.0388789626154</v>
      </c>
      <c r="PWQ14" s="148" t="s">
        <v>2</v>
      </c>
      <c r="PWR14" s="127">
        <v>4557.3401527961232</v>
      </c>
      <c r="PWS14" s="126">
        <v>3073.2441852845182</v>
      </c>
      <c r="PWT14" s="127">
        <v>3706.0388789626154</v>
      </c>
      <c r="PWU14" s="148" t="s">
        <v>2</v>
      </c>
      <c r="PWV14" s="127">
        <v>4557.3401527961232</v>
      </c>
      <c r="PWW14" s="126">
        <v>3073.2441852845182</v>
      </c>
      <c r="PWX14" s="127">
        <v>3706.0388789626154</v>
      </c>
      <c r="PWY14" s="148" t="s">
        <v>2</v>
      </c>
      <c r="PWZ14" s="127">
        <v>4557.3401527961232</v>
      </c>
      <c r="PXA14" s="126">
        <v>3073.2441852845182</v>
      </c>
      <c r="PXB14" s="127">
        <v>3706.0388789626154</v>
      </c>
      <c r="PXC14" s="148" t="s">
        <v>2</v>
      </c>
      <c r="PXD14" s="127">
        <v>4557.3401527961232</v>
      </c>
      <c r="PXE14" s="126">
        <v>3073.2441852845182</v>
      </c>
      <c r="PXF14" s="127">
        <v>3706.0388789626154</v>
      </c>
      <c r="PXG14" s="148" t="s">
        <v>2</v>
      </c>
      <c r="PXH14" s="127">
        <v>4557.3401527961232</v>
      </c>
      <c r="PXI14" s="126">
        <v>3073.2441852845182</v>
      </c>
      <c r="PXJ14" s="127">
        <v>3706.0388789626154</v>
      </c>
      <c r="PXK14" s="148" t="s">
        <v>2</v>
      </c>
      <c r="PXL14" s="127">
        <v>4557.3401527961232</v>
      </c>
      <c r="PXM14" s="126">
        <v>3073.2441852845182</v>
      </c>
      <c r="PXN14" s="127">
        <v>3706.0388789626154</v>
      </c>
      <c r="PXO14" s="148" t="s">
        <v>2</v>
      </c>
      <c r="PXP14" s="127">
        <v>4557.3401527961232</v>
      </c>
      <c r="PXQ14" s="126">
        <v>3073.2441852845182</v>
      </c>
      <c r="PXR14" s="127">
        <v>3706.0388789626154</v>
      </c>
      <c r="PXS14" s="148" t="s">
        <v>2</v>
      </c>
      <c r="PXT14" s="127">
        <v>4557.3401527961232</v>
      </c>
      <c r="PXU14" s="126">
        <v>3073.2441852845182</v>
      </c>
      <c r="PXV14" s="127">
        <v>3706.0388789626154</v>
      </c>
      <c r="PXW14" s="148" t="s">
        <v>2</v>
      </c>
      <c r="PXX14" s="127">
        <v>4557.3401527961232</v>
      </c>
      <c r="PXY14" s="126">
        <v>3073.2441852845182</v>
      </c>
      <c r="PXZ14" s="127">
        <v>3706.0388789626154</v>
      </c>
      <c r="PYA14" s="148" t="s">
        <v>2</v>
      </c>
      <c r="PYB14" s="127">
        <v>4557.3401527961232</v>
      </c>
      <c r="PYC14" s="126">
        <v>3073.2441852845182</v>
      </c>
      <c r="PYD14" s="127">
        <v>3706.0388789626154</v>
      </c>
      <c r="PYE14" s="148" t="s">
        <v>2</v>
      </c>
      <c r="PYF14" s="127">
        <v>4557.3401527961232</v>
      </c>
      <c r="PYG14" s="126">
        <v>3073.2441852845182</v>
      </c>
      <c r="PYH14" s="127">
        <v>3706.0388789626154</v>
      </c>
      <c r="PYI14" s="148" t="s">
        <v>2</v>
      </c>
      <c r="PYJ14" s="127">
        <v>4557.3401527961232</v>
      </c>
      <c r="PYK14" s="126">
        <v>3073.2441852845182</v>
      </c>
      <c r="PYL14" s="127">
        <v>3706.0388789626154</v>
      </c>
      <c r="PYM14" s="148" t="s">
        <v>2</v>
      </c>
      <c r="PYN14" s="127">
        <v>4557.3401527961232</v>
      </c>
      <c r="PYO14" s="126">
        <v>3073.2441852845182</v>
      </c>
      <c r="PYP14" s="127">
        <v>3706.0388789626154</v>
      </c>
      <c r="PYQ14" s="148" t="s">
        <v>2</v>
      </c>
      <c r="PYR14" s="127">
        <v>4557.3401527961232</v>
      </c>
      <c r="PYS14" s="126">
        <v>3073.2441852845182</v>
      </c>
      <c r="PYT14" s="127">
        <v>3706.0388789626154</v>
      </c>
      <c r="PYU14" s="148" t="s">
        <v>2</v>
      </c>
      <c r="PYV14" s="127">
        <v>4557.3401527961232</v>
      </c>
      <c r="PYW14" s="126">
        <v>3073.2441852845182</v>
      </c>
      <c r="PYX14" s="127">
        <v>3706.0388789626154</v>
      </c>
      <c r="PYY14" s="148" t="s">
        <v>2</v>
      </c>
      <c r="PYZ14" s="127">
        <v>4557.3401527961232</v>
      </c>
      <c r="PZA14" s="126">
        <v>3073.2441852845182</v>
      </c>
      <c r="PZB14" s="127">
        <v>3706.0388789626154</v>
      </c>
      <c r="PZC14" s="148" t="s">
        <v>2</v>
      </c>
      <c r="PZD14" s="127">
        <v>4557.3401527961232</v>
      </c>
      <c r="PZE14" s="126">
        <v>3073.2441852845182</v>
      </c>
      <c r="PZF14" s="127">
        <v>3706.0388789626154</v>
      </c>
      <c r="PZG14" s="148" t="s">
        <v>2</v>
      </c>
      <c r="PZH14" s="127">
        <v>4557.3401527961232</v>
      </c>
      <c r="PZI14" s="126">
        <v>3073.2441852845182</v>
      </c>
      <c r="PZJ14" s="127">
        <v>3706.0388789626154</v>
      </c>
      <c r="PZK14" s="148" t="s">
        <v>2</v>
      </c>
      <c r="PZL14" s="127">
        <v>4557.3401527961232</v>
      </c>
      <c r="PZM14" s="126">
        <v>3073.2441852845182</v>
      </c>
      <c r="PZN14" s="127">
        <v>3706.0388789626154</v>
      </c>
      <c r="PZO14" s="148" t="s">
        <v>2</v>
      </c>
      <c r="PZP14" s="127">
        <v>4557.3401527961232</v>
      </c>
      <c r="PZQ14" s="126">
        <v>3073.2441852845182</v>
      </c>
      <c r="PZR14" s="127">
        <v>3706.0388789626154</v>
      </c>
      <c r="PZS14" s="148" t="s">
        <v>2</v>
      </c>
      <c r="PZT14" s="127">
        <v>4557.3401527961232</v>
      </c>
      <c r="PZU14" s="126">
        <v>3073.2441852845182</v>
      </c>
      <c r="PZV14" s="127">
        <v>3706.0388789626154</v>
      </c>
      <c r="PZW14" s="148" t="s">
        <v>2</v>
      </c>
      <c r="PZX14" s="127">
        <v>4557.3401527961232</v>
      </c>
      <c r="PZY14" s="126">
        <v>3073.2441852845182</v>
      </c>
      <c r="PZZ14" s="127">
        <v>3706.0388789626154</v>
      </c>
      <c r="QAA14" s="148" t="s">
        <v>2</v>
      </c>
      <c r="QAB14" s="127">
        <v>4557.3401527961232</v>
      </c>
      <c r="QAC14" s="126">
        <v>3073.2441852845182</v>
      </c>
      <c r="QAD14" s="127">
        <v>3706.0388789626154</v>
      </c>
      <c r="QAE14" s="148" t="s">
        <v>2</v>
      </c>
      <c r="QAF14" s="127">
        <v>4557.3401527961232</v>
      </c>
      <c r="QAG14" s="126">
        <v>3073.2441852845182</v>
      </c>
      <c r="QAH14" s="127">
        <v>3706.0388789626154</v>
      </c>
      <c r="QAI14" s="148" t="s">
        <v>2</v>
      </c>
      <c r="QAJ14" s="127">
        <v>4557.3401527961232</v>
      </c>
      <c r="QAK14" s="126">
        <v>3073.2441852845182</v>
      </c>
      <c r="QAL14" s="127">
        <v>3706.0388789626154</v>
      </c>
      <c r="QAM14" s="148" t="s">
        <v>2</v>
      </c>
      <c r="QAN14" s="127">
        <v>4557.3401527961232</v>
      </c>
      <c r="QAO14" s="126">
        <v>3073.2441852845182</v>
      </c>
      <c r="QAP14" s="127">
        <v>3706.0388789626154</v>
      </c>
      <c r="QAQ14" s="148" t="s">
        <v>2</v>
      </c>
      <c r="QAR14" s="127">
        <v>4557.3401527961232</v>
      </c>
      <c r="QAS14" s="126">
        <v>3073.2441852845182</v>
      </c>
      <c r="QAT14" s="127">
        <v>3706.0388789626154</v>
      </c>
      <c r="QAU14" s="148" t="s">
        <v>2</v>
      </c>
      <c r="QAV14" s="127">
        <v>4557.3401527961232</v>
      </c>
      <c r="QAW14" s="126">
        <v>3073.2441852845182</v>
      </c>
      <c r="QAX14" s="127">
        <v>3706.0388789626154</v>
      </c>
      <c r="QAY14" s="148" t="s">
        <v>2</v>
      </c>
      <c r="QAZ14" s="127">
        <v>4557.3401527961232</v>
      </c>
      <c r="QBA14" s="126">
        <v>3073.2441852845182</v>
      </c>
      <c r="QBB14" s="127">
        <v>3706.0388789626154</v>
      </c>
      <c r="QBC14" s="148" t="s">
        <v>2</v>
      </c>
      <c r="QBD14" s="127">
        <v>4557.3401527961232</v>
      </c>
      <c r="QBE14" s="126">
        <v>3073.2441852845182</v>
      </c>
      <c r="QBF14" s="127">
        <v>3706.0388789626154</v>
      </c>
      <c r="QBG14" s="148" t="s">
        <v>2</v>
      </c>
      <c r="QBH14" s="127">
        <v>4557.3401527961232</v>
      </c>
      <c r="QBI14" s="126">
        <v>3073.2441852845182</v>
      </c>
      <c r="QBJ14" s="127">
        <v>3706.0388789626154</v>
      </c>
      <c r="QBK14" s="148" t="s">
        <v>2</v>
      </c>
      <c r="QBL14" s="127">
        <v>4557.3401527961232</v>
      </c>
      <c r="QBM14" s="126">
        <v>3073.2441852845182</v>
      </c>
      <c r="QBN14" s="127">
        <v>3706.0388789626154</v>
      </c>
      <c r="QBO14" s="148" t="s">
        <v>2</v>
      </c>
      <c r="QBP14" s="127">
        <v>4557.3401527961232</v>
      </c>
      <c r="QBQ14" s="126">
        <v>3073.2441852845182</v>
      </c>
      <c r="QBR14" s="127">
        <v>3706.0388789626154</v>
      </c>
      <c r="QBS14" s="148" t="s">
        <v>2</v>
      </c>
      <c r="QBT14" s="127">
        <v>4557.3401527961232</v>
      </c>
      <c r="QBU14" s="126">
        <v>3073.2441852845182</v>
      </c>
      <c r="QBV14" s="127">
        <v>3706.0388789626154</v>
      </c>
      <c r="QBW14" s="148" t="s">
        <v>2</v>
      </c>
      <c r="QBX14" s="127">
        <v>4557.3401527961232</v>
      </c>
      <c r="QBY14" s="126">
        <v>3073.2441852845182</v>
      </c>
      <c r="QBZ14" s="127">
        <v>3706.0388789626154</v>
      </c>
      <c r="QCA14" s="148" t="s">
        <v>2</v>
      </c>
      <c r="QCB14" s="127">
        <v>4557.3401527961232</v>
      </c>
      <c r="QCC14" s="126">
        <v>3073.2441852845182</v>
      </c>
      <c r="QCD14" s="127">
        <v>3706.0388789626154</v>
      </c>
      <c r="QCE14" s="148" t="s">
        <v>2</v>
      </c>
      <c r="QCF14" s="127">
        <v>4557.3401527961232</v>
      </c>
      <c r="QCG14" s="126">
        <v>3073.2441852845182</v>
      </c>
      <c r="QCH14" s="127">
        <v>3706.0388789626154</v>
      </c>
      <c r="QCI14" s="148" t="s">
        <v>2</v>
      </c>
      <c r="QCJ14" s="127">
        <v>4557.3401527961232</v>
      </c>
      <c r="QCK14" s="126">
        <v>3073.2441852845182</v>
      </c>
      <c r="QCL14" s="127">
        <v>3706.0388789626154</v>
      </c>
      <c r="QCM14" s="148" t="s">
        <v>2</v>
      </c>
      <c r="QCN14" s="127">
        <v>4557.3401527961232</v>
      </c>
      <c r="QCO14" s="126">
        <v>3073.2441852845182</v>
      </c>
      <c r="QCP14" s="127">
        <v>3706.0388789626154</v>
      </c>
      <c r="QCQ14" s="148" t="s">
        <v>2</v>
      </c>
      <c r="QCR14" s="127">
        <v>4557.3401527961232</v>
      </c>
      <c r="QCS14" s="126">
        <v>3073.2441852845182</v>
      </c>
      <c r="QCT14" s="127">
        <v>3706.0388789626154</v>
      </c>
      <c r="QCU14" s="148" t="s">
        <v>2</v>
      </c>
      <c r="QCV14" s="127">
        <v>4557.3401527961232</v>
      </c>
      <c r="QCW14" s="126">
        <v>3073.2441852845182</v>
      </c>
      <c r="QCX14" s="127">
        <v>3706.0388789626154</v>
      </c>
      <c r="QCY14" s="148" t="s">
        <v>2</v>
      </c>
      <c r="QCZ14" s="127">
        <v>4557.3401527961232</v>
      </c>
      <c r="QDA14" s="126">
        <v>3073.2441852845182</v>
      </c>
      <c r="QDB14" s="127">
        <v>3706.0388789626154</v>
      </c>
      <c r="QDC14" s="148" t="s">
        <v>2</v>
      </c>
      <c r="QDD14" s="127">
        <v>4557.3401527961232</v>
      </c>
      <c r="QDE14" s="126">
        <v>3073.2441852845182</v>
      </c>
      <c r="QDF14" s="127">
        <v>3706.0388789626154</v>
      </c>
      <c r="QDG14" s="148" t="s">
        <v>2</v>
      </c>
      <c r="QDH14" s="127">
        <v>4557.3401527961232</v>
      </c>
      <c r="QDI14" s="126">
        <v>3073.2441852845182</v>
      </c>
      <c r="QDJ14" s="127">
        <v>3706.0388789626154</v>
      </c>
      <c r="QDK14" s="148" t="s">
        <v>2</v>
      </c>
      <c r="QDL14" s="127">
        <v>4557.3401527961232</v>
      </c>
      <c r="QDM14" s="126">
        <v>3073.2441852845182</v>
      </c>
      <c r="QDN14" s="127">
        <v>3706.0388789626154</v>
      </c>
      <c r="QDO14" s="148" t="s">
        <v>2</v>
      </c>
      <c r="QDP14" s="127">
        <v>4557.3401527961232</v>
      </c>
      <c r="QDQ14" s="126">
        <v>3073.2441852845182</v>
      </c>
      <c r="QDR14" s="127">
        <v>3706.0388789626154</v>
      </c>
      <c r="QDS14" s="148" t="s">
        <v>2</v>
      </c>
      <c r="QDT14" s="127">
        <v>4557.3401527961232</v>
      </c>
      <c r="QDU14" s="126">
        <v>3073.2441852845182</v>
      </c>
      <c r="QDV14" s="127">
        <v>3706.0388789626154</v>
      </c>
      <c r="QDW14" s="148" t="s">
        <v>2</v>
      </c>
      <c r="QDX14" s="127">
        <v>4557.3401527961232</v>
      </c>
      <c r="QDY14" s="126">
        <v>3073.2441852845182</v>
      </c>
      <c r="QDZ14" s="127">
        <v>3706.0388789626154</v>
      </c>
      <c r="QEA14" s="148" t="s">
        <v>2</v>
      </c>
      <c r="QEB14" s="127">
        <v>4557.3401527961232</v>
      </c>
      <c r="QEC14" s="126">
        <v>3073.2441852845182</v>
      </c>
      <c r="QED14" s="127">
        <v>3706.0388789626154</v>
      </c>
      <c r="QEE14" s="148" t="s">
        <v>2</v>
      </c>
      <c r="QEF14" s="127">
        <v>4557.3401527961232</v>
      </c>
      <c r="QEG14" s="126">
        <v>3073.2441852845182</v>
      </c>
      <c r="QEH14" s="127">
        <v>3706.0388789626154</v>
      </c>
      <c r="QEI14" s="148" t="s">
        <v>2</v>
      </c>
      <c r="QEJ14" s="127">
        <v>4557.3401527961232</v>
      </c>
      <c r="QEK14" s="126">
        <v>3073.2441852845182</v>
      </c>
      <c r="QEL14" s="127">
        <v>3706.0388789626154</v>
      </c>
      <c r="QEM14" s="148" t="s">
        <v>2</v>
      </c>
      <c r="QEN14" s="127">
        <v>4557.3401527961232</v>
      </c>
      <c r="QEO14" s="126">
        <v>3073.2441852845182</v>
      </c>
      <c r="QEP14" s="127">
        <v>3706.0388789626154</v>
      </c>
      <c r="QEQ14" s="148" t="s">
        <v>2</v>
      </c>
      <c r="QER14" s="127">
        <v>4557.3401527961232</v>
      </c>
      <c r="QES14" s="126">
        <v>3073.2441852845182</v>
      </c>
      <c r="QET14" s="127">
        <v>3706.0388789626154</v>
      </c>
      <c r="QEU14" s="148" t="s">
        <v>2</v>
      </c>
      <c r="QEV14" s="127">
        <v>4557.3401527961232</v>
      </c>
      <c r="QEW14" s="126">
        <v>3073.2441852845182</v>
      </c>
      <c r="QEX14" s="127">
        <v>3706.0388789626154</v>
      </c>
      <c r="QEY14" s="148" t="s">
        <v>2</v>
      </c>
      <c r="QEZ14" s="127">
        <v>4557.3401527961232</v>
      </c>
      <c r="QFA14" s="126">
        <v>3073.2441852845182</v>
      </c>
      <c r="QFB14" s="127">
        <v>3706.0388789626154</v>
      </c>
      <c r="QFC14" s="148" t="s">
        <v>2</v>
      </c>
      <c r="QFD14" s="127">
        <v>4557.3401527961232</v>
      </c>
      <c r="QFE14" s="126">
        <v>3073.2441852845182</v>
      </c>
      <c r="QFF14" s="127">
        <v>3706.0388789626154</v>
      </c>
      <c r="QFG14" s="148" t="s">
        <v>2</v>
      </c>
      <c r="QFH14" s="127">
        <v>4557.3401527961232</v>
      </c>
      <c r="QFI14" s="126">
        <v>3073.2441852845182</v>
      </c>
      <c r="QFJ14" s="127">
        <v>3706.0388789626154</v>
      </c>
      <c r="QFK14" s="148" t="s">
        <v>2</v>
      </c>
      <c r="QFL14" s="127">
        <v>4557.3401527961232</v>
      </c>
      <c r="QFM14" s="126">
        <v>3073.2441852845182</v>
      </c>
      <c r="QFN14" s="127">
        <v>3706.0388789626154</v>
      </c>
      <c r="QFO14" s="148" t="s">
        <v>2</v>
      </c>
      <c r="QFP14" s="127">
        <v>4557.3401527961232</v>
      </c>
      <c r="QFQ14" s="126">
        <v>3073.2441852845182</v>
      </c>
      <c r="QFR14" s="127">
        <v>3706.0388789626154</v>
      </c>
      <c r="QFS14" s="148" t="s">
        <v>2</v>
      </c>
      <c r="QFT14" s="127">
        <v>4557.3401527961232</v>
      </c>
      <c r="QFU14" s="126">
        <v>3073.2441852845182</v>
      </c>
      <c r="QFV14" s="127">
        <v>3706.0388789626154</v>
      </c>
      <c r="QFW14" s="148" t="s">
        <v>2</v>
      </c>
      <c r="QFX14" s="127">
        <v>4557.3401527961232</v>
      </c>
      <c r="QFY14" s="126">
        <v>3073.2441852845182</v>
      </c>
      <c r="QFZ14" s="127">
        <v>3706.0388789626154</v>
      </c>
      <c r="QGA14" s="148" t="s">
        <v>2</v>
      </c>
      <c r="QGB14" s="127">
        <v>4557.3401527961232</v>
      </c>
      <c r="QGC14" s="126">
        <v>3073.2441852845182</v>
      </c>
      <c r="QGD14" s="127">
        <v>3706.0388789626154</v>
      </c>
      <c r="QGE14" s="148" t="s">
        <v>2</v>
      </c>
      <c r="QGF14" s="127">
        <v>4557.3401527961232</v>
      </c>
      <c r="QGG14" s="126">
        <v>3073.2441852845182</v>
      </c>
      <c r="QGH14" s="127">
        <v>3706.0388789626154</v>
      </c>
      <c r="QGI14" s="148" t="s">
        <v>2</v>
      </c>
      <c r="QGJ14" s="127">
        <v>4557.3401527961232</v>
      </c>
      <c r="QGK14" s="126">
        <v>3073.2441852845182</v>
      </c>
      <c r="QGL14" s="127">
        <v>3706.0388789626154</v>
      </c>
      <c r="QGM14" s="148" t="s">
        <v>2</v>
      </c>
      <c r="QGN14" s="127">
        <v>4557.3401527961232</v>
      </c>
      <c r="QGO14" s="126">
        <v>3073.2441852845182</v>
      </c>
      <c r="QGP14" s="127">
        <v>3706.0388789626154</v>
      </c>
      <c r="QGQ14" s="148" t="s">
        <v>2</v>
      </c>
      <c r="QGR14" s="127">
        <v>4557.3401527961232</v>
      </c>
      <c r="QGS14" s="126">
        <v>3073.2441852845182</v>
      </c>
      <c r="QGT14" s="127">
        <v>3706.0388789626154</v>
      </c>
      <c r="QGU14" s="148" t="s">
        <v>2</v>
      </c>
      <c r="QGV14" s="127">
        <v>4557.3401527961232</v>
      </c>
      <c r="QGW14" s="126">
        <v>3073.2441852845182</v>
      </c>
      <c r="QGX14" s="127">
        <v>3706.0388789626154</v>
      </c>
      <c r="QGY14" s="148" t="s">
        <v>2</v>
      </c>
      <c r="QGZ14" s="127">
        <v>4557.3401527961232</v>
      </c>
      <c r="QHA14" s="126">
        <v>3073.2441852845182</v>
      </c>
      <c r="QHB14" s="127">
        <v>3706.0388789626154</v>
      </c>
      <c r="QHC14" s="148" t="s">
        <v>2</v>
      </c>
      <c r="QHD14" s="127">
        <v>4557.3401527961232</v>
      </c>
      <c r="QHE14" s="126">
        <v>3073.2441852845182</v>
      </c>
      <c r="QHF14" s="127">
        <v>3706.0388789626154</v>
      </c>
      <c r="QHG14" s="148" t="s">
        <v>2</v>
      </c>
      <c r="QHH14" s="127">
        <v>4557.3401527961232</v>
      </c>
      <c r="QHI14" s="126">
        <v>3073.2441852845182</v>
      </c>
      <c r="QHJ14" s="127">
        <v>3706.0388789626154</v>
      </c>
      <c r="QHK14" s="148" t="s">
        <v>2</v>
      </c>
      <c r="QHL14" s="127">
        <v>4557.3401527961232</v>
      </c>
      <c r="QHM14" s="126">
        <v>3073.2441852845182</v>
      </c>
      <c r="QHN14" s="127">
        <v>3706.0388789626154</v>
      </c>
      <c r="QHO14" s="148" t="s">
        <v>2</v>
      </c>
      <c r="QHP14" s="127">
        <v>4557.3401527961232</v>
      </c>
      <c r="QHQ14" s="126">
        <v>3073.2441852845182</v>
      </c>
      <c r="QHR14" s="127">
        <v>3706.0388789626154</v>
      </c>
      <c r="QHS14" s="148" t="s">
        <v>2</v>
      </c>
      <c r="QHT14" s="127">
        <v>4557.3401527961232</v>
      </c>
      <c r="QHU14" s="126">
        <v>3073.2441852845182</v>
      </c>
      <c r="QHV14" s="127">
        <v>3706.0388789626154</v>
      </c>
      <c r="QHW14" s="148" t="s">
        <v>2</v>
      </c>
      <c r="QHX14" s="127">
        <v>4557.3401527961232</v>
      </c>
      <c r="QHY14" s="126">
        <v>3073.2441852845182</v>
      </c>
      <c r="QHZ14" s="127">
        <v>3706.0388789626154</v>
      </c>
      <c r="QIA14" s="148" t="s">
        <v>2</v>
      </c>
      <c r="QIB14" s="127">
        <v>4557.3401527961232</v>
      </c>
      <c r="QIC14" s="126">
        <v>3073.2441852845182</v>
      </c>
      <c r="QID14" s="127">
        <v>3706.0388789626154</v>
      </c>
      <c r="QIE14" s="148" t="s">
        <v>2</v>
      </c>
      <c r="QIF14" s="127">
        <v>4557.3401527961232</v>
      </c>
      <c r="QIG14" s="126">
        <v>3073.2441852845182</v>
      </c>
      <c r="QIH14" s="127">
        <v>3706.0388789626154</v>
      </c>
      <c r="QII14" s="148" t="s">
        <v>2</v>
      </c>
      <c r="QIJ14" s="127">
        <v>4557.3401527961232</v>
      </c>
      <c r="QIK14" s="126">
        <v>3073.2441852845182</v>
      </c>
      <c r="QIL14" s="127">
        <v>3706.0388789626154</v>
      </c>
      <c r="QIM14" s="148" t="s">
        <v>2</v>
      </c>
      <c r="QIN14" s="127">
        <v>4557.3401527961232</v>
      </c>
      <c r="QIO14" s="126">
        <v>3073.2441852845182</v>
      </c>
      <c r="QIP14" s="127">
        <v>3706.0388789626154</v>
      </c>
      <c r="QIQ14" s="148" t="s">
        <v>2</v>
      </c>
      <c r="QIR14" s="127">
        <v>4557.3401527961232</v>
      </c>
      <c r="QIS14" s="126">
        <v>3073.2441852845182</v>
      </c>
      <c r="QIT14" s="127">
        <v>3706.0388789626154</v>
      </c>
      <c r="QIU14" s="148" t="s">
        <v>2</v>
      </c>
      <c r="QIV14" s="127">
        <v>4557.3401527961232</v>
      </c>
      <c r="QIW14" s="126">
        <v>3073.2441852845182</v>
      </c>
      <c r="QIX14" s="127">
        <v>3706.0388789626154</v>
      </c>
      <c r="QIY14" s="148" t="s">
        <v>2</v>
      </c>
      <c r="QIZ14" s="127">
        <v>4557.3401527961232</v>
      </c>
      <c r="QJA14" s="126">
        <v>3073.2441852845182</v>
      </c>
      <c r="QJB14" s="127">
        <v>3706.0388789626154</v>
      </c>
      <c r="QJC14" s="148" t="s">
        <v>2</v>
      </c>
      <c r="QJD14" s="127">
        <v>4557.3401527961232</v>
      </c>
      <c r="QJE14" s="126">
        <v>3073.2441852845182</v>
      </c>
      <c r="QJF14" s="127">
        <v>3706.0388789626154</v>
      </c>
      <c r="QJG14" s="148" t="s">
        <v>2</v>
      </c>
      <c r="QJH14" s="127">
        <v>4557.3401527961232</v>
      </c>
      <c r="QJI14" s="126">
        <v>3073.2441852845182</v>
      </c>
      <c r="QJJ14" s="127">
        <v>3706.0388789626154</v>
      </c>
      <c r="QJK14" s="148" t="s">
        <v>2</v>
      </c>
      <c r="QJL14" s="127">
        <v>4557.3401527961232</v>
      </c>
      <c r="QJM14" s="126">
        <v>3073.2441852845182</v>
      </c>
      <c r="QJN14" s="127">
        <v>3706.0388789626154</v>
      </c>
      <c r="QJO14" s="148" t="s">
        <v>2</v>
      </c>
      <c r="QJP14" s="127">
        <v>4557.3401527961232</v>
      </c>
      <c r="QJQ14" s="126">
        <v>3073.2441852845182</v>
      </c>
      <c r="QJR14" s="127">
        <v>3706.0388789626154</v>
      </c>
      <c r="QJS14" s="148" t="s">
        <v>2</v>
      </c>
      <c r="QJT14" s="127">
        <v>4557.3401527961232</v>
      </c>
      <c r="QJU14" s="126">
        <v>3073.2441852845182</v>
      </c>
      <c r="QJV14" s="127">
        <v>3706.0388789626154</v>
      </c>
      <c r="QJW14" s="148" t="s">
        <v>2</v>
      </c>
      <c r="QJX14" s="127">
        <v>4557.3401527961232</v>
      </c>
      <c r="QJY14" s="126">
        <v>3073.2441852845182</v>
      </c>
      <c r="QJZ14" s="127">
        <v>3706.0388789626154</v>
      </c>
      <c r="QKA14" s="148" t="s">
        <v>2</v>
      </c>
      <c r="QKB14" s="127">
        <v>4557.3401527961232</v>
      </c>
      <c r="QKC14" s="126">
        <v>3073.2441852845182</v>
      </c>
      <c r="QKD14" s="127">
        <v>3706.0388789626154</v>
      </c>
      <c r="QKE14" s="148" t="s">
        <v>2</v>
      </c>
      <c r="QKF14" s="127">
        <v>4557.3401527961232</v>
      </c>
      <c r="QKG14" s="126">
        <v>3073.2441852845182</v>
      </c>
      <c r="QKH14" s="127">
        <v>3706.0388789626154</v>
      </c>
      <c r="QKI14" s="148" t="s">
        <v>2</v>
      </c>
      <c r="QKJ14" s="127">
        <v>4557.3401527961232</v>
      </c>
      <c r="QKK14" s="126">
        <v>3073.2441852845182</v>
      </c>
      <c r="QKL14" s="127">
        <v>3706.0388789626154</v>
      </c>
      <c r="QKM14" s="148" t="s">
        <v>2</v>
      </c>
      <c r="QKN14" s="127">
        <v>4557.3401527961232</v>
      </c>
      <c r="QKO14" s="126">
        <v>3073.2441852845182</v>
      </c>
      <c r="QKP14" s="127">
        <v>3706.0388789626154</v>
      </c>
      <c r="QKQ14" s="148" t="s">
        <v>2</v>
      </c>
      <c r="QKR14" s="127">
        <v>4557.3401527961232</v>
      </c>
      <c r="QKS14" s="126">
        <v>3073.2441852845182</v>
      </c>
      <c r="QKT14" s="127">
        <v>3706.0388789626154</v>
      </c>
      <c r="QKU14" s="148" t="s">
        <v>2</v>
      </c>
      <c r="QKV14" s="127">
        <v>4557.3401527961232</v>
      </c>
      <c r="QKW14" s="126">
        <v>3073.2441852845182</v>
      </c>
      <c r="QKX14" s="127">
        <v>3706.0388789626154</v>
      </c>
      <c r="QKY14" s="148" t="s">
        <v>2</v>
      </c>
      <c r="QKZ14" s="127">
        <v>4557.3401527961232</v>
      </c>
      <c r="QLA14" s="126">
        <v>3073.2441852845182</v>
      </c>
      <c r="QLB14" s="127">
        <v>3706.0388789626154</v>
      </c>
      <c r="QLC14" s="148" t="s">
        <v>2</v>
      </c>
      <c r="QLD14" s="127">
        <v>4557.3401527961232</v>
      </c>
      <c r="QLE14" s="126">
        <v>3073.2441852845182</v>
      </c>
      <c r="QLF14" s="127">
        <v>3706.0388789626154</v>
      </c>
      <c r="QLG14" s="148" t="s">
        <v>2</v>
      </c>
      <c r="QLH14" s="127">
        <v>4557.3401527961232</v>
      </c>
      <c r="QLI14" s="126">
        <v>3073.2441852845182</v>
      </c>
      <c r="QLJ14" s="127">
        <v>3706.0388789626154</v>
      </c>
      <c r="QLK14" s="148" t="s">
        <v>2</v>
      </c>
      <c r="QLL14" s="127">
        <v>4557.3401527961232</v>
      </c>
      <c r="QLM14" s="126">
        <v>3073.2441852845182</v>
      </c>
      <c r="QLN14" s="127">
        <v>3706.0388789626154</v>
      </c>
      <c r="QLO14" s="148" t="s">
        <v>2</v>
      </c>
      <c r="QLP14" s="127">
        <v>4557.3401527961232</v>
      </c>
      <c r="QLQ14" s="126">
        <v>3073.2441852845182</v>
      </c>
      <c r="QLR14" s="127">
        <v>3706.0388789626154</v>
      </c>
      <c r="QLS14" s="148" t="s">
        <v>2</v>
      </c>
      <c r="QLT14" s="127">
        <v>4557.3401527961232</v>
      </c>
      <c r="QLU14" s="126">
        <v>3073.2441852845182</v>
      </c>
      <c r="QLV14" s="127">
        <v>3706.0388789626154</v>
      </c>
      <c r="QLW14" s="148" t="s">
        <v>2</v>
      </c>
      <c r="QLX14" s="127">
        <v>4557.3401527961232</v>
      </c>
      <c r="QLY14" s="126">
        <v>3073.2441852845182</v>
      </c>
      <c r="QLZ14" s="127">
        <v>3706.0388789626154</v>
      </c>
      <c r="QMA14" s="148" t="s">
        <v>2</v>
      </c>
      <c r="QMB14" s="127">
        <v>4557.3401527961232</v>
      </c>
      <c r="QMC14" s="126">
        <v>3073.2441852845182</v>
      </c>
      <c r="QMD14" s="127">
        <v>3706.0388789626154</v>
      </c>
      <c r="QME14" s="148" t="s">
        <v>2</v>
      </c>
      <c r="QMF14" s="127">
        <v>4557.3401527961232</v>
      </c>
      <c r="QMG14" s="126">
        <v>3073.2441852845182</v>
      </c>
      <c r="QMH14" s="127">
        <v>3706.0388789626154</v>
      </c>
      <c r="QMI14" s="148" t="s">
        <v>2</v>
      </c>
      <c r="QMJ14" s="127">
        <v>4557.3401527961232</v>
      </c>
      <c r="QMK14" s="126">
        <v>3073.2441852845182</v>
      </c>
      <c r="QML14" s="127">
        <v>3706.0388789626154</v>
      </c>
      <c r="QMM14" s="148" t="s">
        <v>2</v>
      </c>
      <c r="QMN14" s="127">
        <v>4557.3401527961232</v>
      </c>
      <c r="QMO14" s="126">
        <v>3073.2441852845182</v>
      </c>
      <c r="QMP14" s="127">
        <v>3706.0388789626154</v>
      </c>
      <c r="QMQ14" s="148" t="s">
        <v>2</v>
      </c>
      <c r="QMR14" s="127">
        <v>4557.3401527961232</v>
      </c>
      <c r="QMS14" s="126">
        <v>3073.2441852845182</v>
      </c>
      <c r="QMT14" s="127">
        <v>3706.0388789626154</v>
      </c>
      <c r="QMU14" s="148" t="s">
        <v>2</v>
      </c>
      <c r="QMV14" s="127">
        <v>4557.3401527961232</v>
      </c>
      <c r="QMW14" s="126">
        <v>3073.2441852845182</v>
      </c>
      <c r="QMX14" s="127">
        <v>3706.0388789626154</v>
      </c>
      <c r="QMY14" s="148" t="s">
        <v>2</v>
      </c>
      <c r="QMZ14" s="127">
        <v>4557.3401527961232</v>
      </c>
      <c r="QNA14" s="126">
        <v>3073.2441852845182</v>
      </c>
      <c r="QNB14" s="127">
        <v>3706.0388789626154</v>
      </c>
      <c r="QNC14" s="148" t="s">
        <v>2</v>
      </c>
      <c r="QND14" s="127">
        <v>4557.3401527961232</v>
      </c>
      <c r="QNE14" s="126">
        <v>3073.2441852845182</v>
      </c>
      <c r="QNF14" s="127">
        <v>3706.0388789626154</v>
      </c>
      <c r="QNG14" s="148" t="s">
        <v>2</v>
      </c>
      <c r="QNH14" s="127">
        <v>4557.3401527961232</v>
      </c>
      <c r="QNI14" s="126">
        <v>3073.2441852845182</v>
      </c>
      <c r="QNJ14" s="127">
        <v>3706.0388789626154</v>
      </c>
      <c r="QNK14" s="148" t="s">
        <v>2</v>
      </c>
      <c r="QNL14" s="127">
        <v>4557.3401527961232</v>
      </c>
      <c r="QNM14" s="126">
        <v>3073.2441852845182</v>
      </c>
      <c r="QNN14" s="127">
        <v>3706.0388789626154</v>
      </c>
      <c r="QNO14" s="148" t="s">
        <v>2</v>
      </c>
      <c r="QNP14" s="127">
        <v>4557.3401527961232</v>
      </c>
      <c r="QNQ14" s="126">
        <v>3073.2441852845182</v>
      </c>
      <c r="QNR14" s="127">
        <v>3706.0388789626154</v>
      </c>
      <c r="QNS14" s="148" t="s">
        <v>2</v>
      </c>
      <c r="QNT14" s="127">
        <v>4557.3401527961232</v>
      </c>
      <c r="QNU14" s="126">
        <v>3073.2441852845182</v>
      </c>
      <c r="QNV14" s="127">
        <v>3706.0388789626154</v>
      </c>
      <c r="QNW14" s="148" t="s">
        <v>2</v>
      </c>
      <c r="QNX14" s="127">
        <v>4557.3401527961232</v>
      </c>
      <c r="QNY14" s="126">
        <v>3073.2441852845182</v>
      </c>
      <c r="QNZ14" s="127">
        <v>3706.0388789626154</v>
      </c>
      <c r="QOA14" s="148" t="s">
        <v>2</v>
      </c>
      <c r="QOB14" s="127">
        <v>4557.3401527961232</v>
      </c>
      <c r="QOC14" s="126">
        <v>3073.2441852845182</v>
      </c>
      <c r="QOD14" s="127">
        <v>3706.0388789626154</v>
      </c>
      <c r="QOE14" s="148" t="s">
        <v>2</v>
      </c>
      <c r="QOF14" s="127">
        <v>4557.3401527961232</v>
      </c>
      <c r="QOG14" s="126">
        <v>3073.2441852845182</v>
      </c>
      <c r="QOH14" s="127">
        <v>3706.0388789626154</v>
      </c>
      <c r="QOI14" s="148" t="s">
        <v>2</v>
      </c>
      <c r="QOJ14" s="127">
        <v>4557.3401527961232</v>
      </c>
      <c r="QOK14" s="126">
        <v>3073.2441852845182</v>
      </c>
      <c r="QOL14" s="127">
        <v>3706.0388789626154</v>
      </c>
      <c r="QOM14" s="148" t="s">
        <v>2</v>
      </c>
      <c r="QON14" s="127">
        <v>4557.3401527961232</v>
      </c>
      <c r="QOO14" s="126">
        <v>3073.2441852845182</v>
      </c>
      <c r="QOP14" s="127">
        <v>3706.0388789626154</v>
      </c>
      <c r="QOQ14" s="148" t="s">
        <v>2</v>
      </c>
      <c r="QOR14" s="127">
        <v>4557.3401527961232</v>
      </c>
      <c r="QOS14" s="126">
        <v>3073.2441852845182</v>
      </c>
      <c r="QOT14" s="127">
        <v>3706.0388789626154</v>
      </c>
      <c r="QOU14" s="148" t="s">
        <v>2</v>
      </c>
      <c r="QOV14" s="127">
        <v>4557.3401527961232</v>
      </c>
      <c r="QOW14" s="126">
        <v>3073.2441852845182</v>
      </c>
      <c r="QOX14" s="127">
        <v>3706.0388789626154</v>
      </c>
      <c r="QOY14" s="148" t="s">
        <v>2</v>
      </c>
      <c r="QOZ14" s="127">
        <v>4557.3401527961232</v>
      </c>
      <c r="QPA14" s="126">
        <v>3073.2441852845182</v>
      </c>
      <c r="QPB14" s="127">
        <v>3706.0388789626154</v>
      </c>
      <c r="QPC14" s="148" t="s">
        <v>2</v>
      </c>
      <c r="QPD14" s="127">
        <v>4557.3401527961232</v>
      </c>
      <c r="QPE14" s="126">
        <v>3073.2441852845182</v>
      </c>
      <c r="QPF14" s="127">
        <v>3706.0388789626154</v>
      </c>
      <c r="QPG14" s="148" t="s">
        <v>2</v>
      </c>
      <c r="QPH14" s="127">
        <v>4557.3401527961232</v>
      </c>
      <c r="QPI14" s="126">
        <v>3073.2441852845182</v>
      </c>
      <c r="QPJ14" s="127">
        <v>3706.0388789626154</v>
      </c>
      <c r="QPK14" s="148" t="s">
        <v>2</v>
      </c>
      <c r="QPL14" s="127">
        <v>4557.3401527961232</v>
      </c>
      <c r="QPM14" s="126">
        <v>3073.2441852845182</v>
      </c>
      <c r="QPN14" s="127">
        <v>3706.0388789626154</v>
      </c>
      <c r="QPO14" s="148" t="s">
        <v>2</v>
      </c>
      <c r="QPP14" s="127">
        <v>4557.3401527961232</v>
      </c>
      <c r="QPQ14" s="126">
        <v>3073.2441852845182</v>
      </c>
      <c r="QPR14" s="127">
        <v>3706.0388789626154</v>
      </c>
      <c r="QPS14" s="148" t="s">
        <v>2</v>
      </c>
      <c r="QPT14" s="127">
        <v>4557.3401527961232</v>
      </c>
      <c r="QPU14" s="126">
        <v>3073.2441852845182</v>
      </c>
      <c r="QPV14" s="127">
        <v>3706.0388789626154</v>
      </c>
      <c r="QPW14" s="148" t="s">
        <v>2</v>
      </c>
      <c r="QPX14" s="127">
        <v>4557.3401527961232</v>
      </c>
      <c r="QPY14" s="126">
        <v>3073.2441852845182</v>
      </c>
      <c r="QPZ14" s="127">
        <v>3706.0388789626154</v>
      </c>
      <c r="QQA14" s="148" t="s">
        <v>2</v>
      </c>
      <c r="QQB14" s="127">
        <v>4557.3401527961232</v>
      </c>
      <c r="QQC14" s="126">
        <v>3073.2441852845182</v>
      </c>
      <c r="QQD14" s="127">
        <v>3706.0388789626154</v>
      </c>
      <c r="QQE14" s="148" t="s">
        <v>2</v>
      </c>
      <c r="QQF14" s="127">
        <v>4557.3401527961232</v>
      </c>
      <c r="QQG14" s="126">
        <v>3073.2441852845182</v>
      </c>
      <c r="QQH14" s="127">
        <v>3706.0388789626154</v>
      </c>
      <c r="QQI14" s="148" t="s">
        <v>2</v>
      </c>
      <c r="QQJ14" s="127">
        <v>4557.3401527961232</v>
      </c>
      <c r="QQK14" s="126">
        <v>3073.2441852845182</v>
      </c>
      <c r="QQL14" s="127">
        <v>3706.0388789626154</v>
      </c>
      <c r="QQM14" s="148" t="s">
        <v>2</v>
      </c>
      <c r="QQN14" s="127">
        <v>4557.3401527961232</v>
      </c>
      <c r="QQO14" s="126">
        <v>3073.2441852845182</v>
      </c>
      <c r="QQP14" s="127">
        <v>3706.0388789626154</v>
      </c>
      <c r="QQQ14" s="148" t="s">
        <v>2</v>
      </c>
      <c r="QQR14" s="127">
        <v>4557.3401527961232</v>
      </c>
      <c r="QQS14" s="126">
        <v>3073.2441852845182</v>
      </c>
      <c r="QQT14" s="127">
        <v>3706.0388789626154</v>
      </c>
      <c r="QQU14" s="148" t="s">
        <v>2</v>
      </c>
      <c r="QQV14" s="127">
        <v>4557.3401527961232</v>
      </c>
      <c r="QQW14" s="126">
        <v>3073.2441852845182</v>
      </c>
      <c r="QQX14" s="127">
        <v>3706.0388789626154</v>
      </c>
      <c r="QQY14" s="148" t="s">
        <v>2</v>
      </c>
      <c r="QQZ14" s="127">
        <v>4557.3401527961232</v>
      </c>
      <c r="QRA14" s="126">
        <v>3073.2441852845182</v>
      </c>
      <c r="QRB14" s="127">
        <v>3706.0388789626154</v>
      </c>
      <c r="QRC14" s="148" t="s">
        <v>2</v>
      </c>
      <c r="QRD14" s="127">
        <v>4557.3401527961232</v>
      </c>
      <c r="QRE14" s="126">
        <v>3073.2441852845182</v>
      </c>
      <c r="QRF14" s="127">
        <v>3706.0388789626154</v>
      </c>
      <c r="QRG14" s="148" t="s">
        <v>2</v>
      </c>
      <c r="QRH14" s="127">
        <v>4557.3401527961232</v>
      </c>
      <c r="QRI14" s="126">
        <v>3073.2441852845182</v>
      </c>
      <c r="QRJ14" s="127">
        <v>3706.0388789626154</v>
      </c>
      <c r="QRK14" s="148" t="s">
        <v>2</v>
      </c>
      <c r="QRL14" s="127">
        <v>4557.3401527961232</v>
      </c>
      <c r="QRM14" s="126">
        <v>3073.2441852845182</v>
      </c>
      <c r="QRN14" s="127">
        <v>3706.0388789626154</v>
      </c>
      <c r="QRO14" s="148" t="s">
        <v>2</v>
      </c>
      <c r="QRP14" s="127">
        <v>4557.3401527961232</v>
      </c>
      <c r="QRQ14" s="126">
        <v>3073.2441852845182</v>
      </c>
      <c r="QRR14" s="127">
        <v>3706.0388789626154</v>
      </c>
      <c r="QRS14" s="148" t="s">
        <v>2</v>
      </c>
      <c r="QRT14" s="127">
        <v>4557.3401527961232</v>
      </c>
      <c r="QRU14" s="126">
        <v>3073.2441852845182</v>
      </c>
      <c r="QRV14" s="127">
        <v>3706.0388789626154</v>
      </c>
      <c r="QRW14" s="148" t="s">
        <v>2</v>
      </c>
      <c r="QRX14" s="127">
        <v>4557.3401527961232</v>
      </c>
      <c r="QRY14" s="126">
        <v>3073.2441852845182</v>
      </c>
      <c r="QRZ14" s="127">
        <v>3706.0388789626154</v>
      </c>
      <c r="QSA14" s="148" t="s">
        <v>2</v>
      </c>
      <c r="QSB14" s="127">
        <v>4557.3401527961232</v>
      </c>
      <c r="QSC14" s="126">
        <v>3073.2441852845182</v>
      </c>
      <c r="QSD14" s="127">
        <v>3706.0388789626154</v>
      </c>
      <c r="QSE14" s="148" t="s">
        <v>2</v>
      </c>
      <c r="QSF14" s="127">
        <v>4557.3401527961232</v>
      </c>
      <c r="QSG14" s="126">
        <v>3073.2441852845182</v>
      </c>
      <c r="QSH14" s="127">
        <v>3706.0388789626154</v>
      </c>
      <c r="QSI14" s="148" t="s">
        <v>2</v>
      </c>
      <c r="QSJ14" s="127">
        <v>4557.3401527961232</v>
      </c>
      <c r="QSK14" s="126">
        <v>3073.2441852845182</v>
      </c>
      <c r="QSL14" s="127">
        <v>3706.0388789626154</v>
      </c>
      <c r="QSM14" s="148" t="s">
        <v>2</v>
      </c>
      <c r="QSN14" s="127">
        <v>4557.3401527961232</v>
      </c>
      <c r="QSO14" s="126">
        <v>3073.2441852845182</v>
      </c>
      <c r="QSP14" s="127">
        <v>3706.0388789626154</v>
      </c>
      <c r="QSQ14" s="148" t="s">
        <v>2</v>
      </c>
      <c r="QSR14" s="127">
        <v>4557.3401527961232</v>
      </c>
      <c r="QSS14" s="126">
        <v>3073.2441852845182</v>
      </c>
      <c r="QST14" s="127">
        <v>3706.0388789626154</v>
      </c>
      <c r="QSU14" s="148" t="s">
        <v>2</v>
      </c>
      <c r="QSV14" s="127">
        <v>4557.3401527961232</v>
      </c>
      <c r="QSW14" s="126">
        <v>3073.2441852845182</v>
      </c>
      <c r="QSX14" s="127">
        <v>3706.0388789626154</v>
      </c>
      <c r="QSY14" s="148" t="s">
        <v>2</v>
      </c>
      <c r="QSZ14" s="127">
        <v>4557.3401527961232</v>
      </c>
      <c r="QTA14" s="126">
        <v>3073.2441852845182</v>
      </c>
      <c r="QTB14" s="127">
        <v>3706.0388789626154</v>
      </c>
      <c r="QTC14" s="148" t="s">
        <v>2</v>
      </c>
      <c r="QTD14" s="127">
        <v>4557.3401527961232</v>
      </c>
      <c r="QTE14" s="126">
        <v>3073.2441852845182</v>
      </c>
      <c r="QTF14" s="127">
        <v>3706.0388789626154</v>
      </c>
      <c r="QTG14" s="148" t="s">
        <v>2</v>
      </c>
      <c r="QTH14" s="127">
        <v>4557.3401527961232</v>
      </c>
      <c r="QTI14" s="126">
        <v>3073.2441852845182</v>
      </c>
      <c r="QTJ14" s="127">
        <v>3706.0388789626154</v>
      </c>
      <c r="QTK14" s="148" t="s">
        <v>2</v>
      </c>
      <c r="QTL14" s="127">
        <v>4557.3401527961232</v>
      </c>
      <c r="QTM14" s="126">
        <v>3073.2441852845182</v>
      </c>
      <c r="QTN14" s="127">
        <v>3706.0388789626154</v>
      </c>
      <c r="QTO14" s="148" t="s">
        <v>2</v>
      </c>
      <c r="QTP14" s="127">
        <v>4557.3401527961232</v>
      </c>
      <c r="QTQ14" s="126">
        <v>3073.2441852845182</v>
      </c>
      <c r="QTR14" s="127">
        <v>3706.0388789626154</v>
      </c>
      <c r="QTS14" s="148" t="s">
        <v>2</v>
      </c>
      <c r="QTT14" s="127">
        <v>4557.3401527961232</v>
      </c>
      <c r="QTU14" s="126">
        <v>3073.2441852845182</v>
      </c>
      <c r="QTV14" s="127">
        <v>3706.0388789626154</v>
      </c>
      <c r="QTW14" s="148" t="s">
        <v>2</v>
      </c>
      <c r="QTX14" s="127">
        <v>4557.3401527961232</v>
      </c>
      <c r="QTY14" s="126">
        <v>3073.2441852845182</v>
      </c>
      <c r="QTZ14" s="127">
        <v>3706.0388789626154</v>
      </c>
      <c r="QUA14" s="148" t="s">
        <v>2</v>
      </c>
      <c r="QUB14" s="127">
        <v>4557.3401527961232</v>
      </c>
      <c r="QUC14" s="126">
        <v>3073.2441852845182</v>
      </c>
      <c r="QUD14" s="127">
        <v>3706.0388789626154</v>
      </c>
      <c r="QUE14" s="148" t="s">
        <v>2</v>
      </c>
      <c r="QUF14" s="127">
        <v>4557.3401527961232</v>
      </c>
      <c r="QUG14" s="126">
        <v>3073.2441852845182</v>
      </c>
      <c r="QUH14" s="127">
        <v>3706.0388789626154</v>
      </c>
      <c r="QUI14" s="148" t="s">
        <v>2</v>
      </c>
      <c r="QUJ14" s="127">
        <v>4557.3401527961232</v>
      </c>
      <c r="QUK14" s="126">
        <v>3073.2441852845182</v>
      </c>
      <c r="QUL14" s="127">
        <v>3706.0388789626154</v>
      </c>
      <c r="QUM14" s="148" t="s">
        <v>2</v>
      </c>
      <c r="QUN14" s="127">
        <v>4557.3401527961232</v>
      </c>
      <c r="QUO14" s="126">
        <v>3073.2441852845182</v>
      </c>
      <c r="QUP14" s="127">
        <v>3706.0388789626154</v>
      </c>
      <c r="QUQ14" s="148" t="s">
        <v>2</v>
      </c>
      <c r="QUR14" s="127">
        <v>4557.3401527961232</v>
      </c>
      <c r="QUS14" s="126">
        <v>3073.2441852845182</v>
      </c>
      <c r="QUT14" s="127">
        <v>3706.0388789626154</v>
      </c>
      <c r="QUU14" s="148" t="s">
        <v>2</v>
      </c>
      <c r="QUV14" s="127">
        <v>4557.3401527961232</v>
      </c>
      <c r="QUW14" s="126">
        <v>3073.2441852845182</v>
      </c>
      <c r="QUX14" s="127">
        <v>3706.0388789626154</v>
      </c>
      <c r="QUY14" s="148" t="s">
        <v>2</v>
      </c>
      <c r="QUZ14" s="127">
        <v>4557.3401527961232</v>
      </c>
      <c r="QVA14" s="126">
        <v>3073.2441852845182</v>
      </c>
      <c r="QVB14" s="127">
        <v>3706.0388789626154</v>
      </c>
      <c r="QVC14" s="148" t="s">
        <v>2</v>
      </c>
      <c r="QVD14" s="127">
        <v>4557.3401527961232</v>
      </c>
      <c r="QVE14" s="126">
        <v>3073.2441852845182</v>
      </c>
      <c r="QVF14" s="127">
        <v>3706.0388789626154</v>
      </c>
      <c r="QVG14" s="148" t="s">
        <v>2</v>
      </c>
      <c r="QVH14" s="127">
        <v>4557.3401527961232</v>
      </c>
      <c r="QVI14" s="126">
        <v>3073.2441852845182</v>
      </c>
      <c r="QVJ14" s="127">
        <v>3706.0388789626154</v>
      </c>
      <c r="QVK14" s="148" t="s">
        <v>2</v>
      </c>
      <c r="QVL14" s="127">
        <v>4557.3401527961232</v>
      </c>
      <c r="QVM14" s="126">
        <v>3073.2441852845182</v>
      </c>
      <c r="QVN14" s="127">
        <v>3706.0388789626154</v>
      </c>
      <c r="QVO14" s="148" t="s">
        <v>2</v>
      </c>
      <c r="QVP14" s="127">
        <v>4557.3401527961232</v>
      </c>
      <c r="QVQ14" s="126">
        <v>3073.2441852845182</v>
      </c>
      <c r="QVR14" s="127">
        <v>3706.0388789626154</v>
      </c>
      <c r="QVS14" s="148" t="s">
        <v>2</v>
      </c>
      <c r="QVT14" s="127">
        <v>4557.3401527961232</v>
      </c>
      <c r="QVU14" s="126">
        <v>3073.2441852845182</v>
      </c>
      <c r="QVV14" s="127">
        <v>3706.0388789626154</v>
      </c>
      <c r="QVW14" s="148" t="s">
        <v>2</v>
      </c>
      <c r="QVX14" s="127">
        <v>4557.3401527961232</v>
      </c>
      <c r="QVY14" s="126">
        <v>3073.2441852845182</v>
      </c>
      <c r="QVZ14" s="127">
        <v>3706.0388789626154</v>
      </c>
      <c r="QWA14" s="148" t="s">
        <v>2</v>
      </c>
      <c r="QWB14" s="127">
        <v>4557.3401527961232</v>
      </c>
      <c r="QWC14" s="126">
        <v>3073.2441852845182</v>
      </c>
      <c r="QWD14" s="127">
        <v>3706.0388789626154</v>
      </c>
      <c r="QWE14" s="148" t="s">
        <v>2</v>
      </c>
      <c r="QWF14" s="127">
        <v>4557.3401527961232</v>
      </c>
      <c r="QWG14" s="126">
        <v>3073.2441852845182</v>
      </c>
      <c r="QWH14" s="127">
        <v>3706.0388789626154</v>
      </c>
      <c r="QWI14" s="148" t="s">
        <v>2</v>
      </c>
      <c r="QWJ14" s="127">
        <v>4557.3401527961232</v>
      </c>
      <c r="QWK14" s="126">
        <v>3073.2441852845182</v>
      </c>
      <c r="QWL14" s="127">
        <v>3706.0388789626154</v>
      </c>
      <c r="QWM14" s="148" t="s">
        <v>2</v>
      </c>
      <c r="QWN14" s="127">
        <v>4557.3401527961232</v>
      </c>
      <c r="QWO14" s="126">
        <v>3073.2441852845182</v>
      </c>
      <c r="QWP14" s="127">
        <v>3706.0388789626154</v>
      </c>
      <c r="QWQ14" s="148" t="s">
        <v>2</v>
      </c>
      <c r="QWR14" s="127">
        <v>4557.3401527961232</v>
      </c>
      <c r="QWS14" s="126">
        <v>3073.2441852845182</v>
      </c>
      <c r="QWT14" s="127">
        <v>3706.0388789626154</v>
      </c>
      <c r="QWU14" s="148" t="s">
        <v>2</v>
      </c>
      <c r="QWV14" s="127">
        <v>4557.3401527961232</v>
      </c>
      <c r="QWW14" s="126">
        <v>3073.2441852845182</v>
      </c>
      <c r="QWX14" s="127">
        <v>3706.0388789626154</v>
      </c>
      <c r="QWY14" s="148" t="s">
        <v>2</v>
      </c>
      <c r="QWZ14" s="127">
        <v>4557.3401527961232</v>
      </c>
      <c r="QXA14" s="126">
        <v>3073.2441852845182</v>
      </c>
      <c r="QXB14" s="127">
        <v>3706.0388789626154</v>
      </c>
      <c r="QXC14" s="148" t="s">
        <v>2</v>
      </c>
      <c r="QXD14" s="127">
        <v>4557.3401527961232</v>
      </c>
      <c r="QXE14" s="126">
        <v>3073.2441852845182</v>
      </c>
      <c r="QXF14" s="127">
        <v>3706.0388789626154</v>
      </c>
      <c r="QXG14" s="148" t="s">
        <v>2</v>
      </c>
      <c r="QXH14" s="127">
        <v>4557.3401527961232</v>
      </c>
      <c r="QXI14" s="126">
        <v>3073.2441852845182</v>
      </c>
      <c r="QXJ14" s="127">
        <v>3706.0388789626154</v>
      </c>
      <c r="QXK14" s="148" t="s">
        <v>2</v>
      </c>
      <c r="QXL14" s="127">
        <v>4557.3401527961232</v>
      </c>
      <c r="QXM14" s="126">
        <v>3073.2441852845182</v>
      </c>
      <c r="QXN14" s="127">
        <v>3706.0388789626154</v>
      </c>
      <c r="QXO14" s="148" t="s">
        <v>2</v>
      </c>
      <c r="QXP14" s="127">
        <v>4557.3401527961232</v>
      </c>
      <c r="QXQ14" s="126">
        <v>3073.2441852845182</v>
      </c>
      <c r="QXR14" s="127">
        <v>3706.0388789626154</v>
      </c>
      <c r="QXS14" s="148" t="s">
        <v>2</v>
      </c>
      <c r="QXT14" s="127">
        <v>4557.3401527961232</v>
      </c>
      <c r="QXU14" s="126">
        <v>3073.2441852845182</v>
      </c>
      <c r="QXV14" s="127">
        <v>3706.0388789626154</v>
      </c>
      <c r="QXW14" s="148" t="s">
        <v>2</v>
      </c>
      <c r="QXX14" s="127">
        <v>4557.3401527961232</v>
      </c>
      <c r="QXY14" s="126">
        <v>3073.2441852845182</v>
      </c>
      <c r="QXZ14" s="127">
        <v>3706.0388789626154</v>
      </c>
      <c r="QYA14" s="148" t="s">
        <v>2</v>
      </c>
      <c r="QYB14" s="127">
        <v>4557.3401527961232</v>
      </c>
      <c r="QYC14" s="126">
        <v>3073.2441852845182</v>
      </c>
      <c r="QYD14" s="127">
        <v>3706.0388789626154</v>
      </c>
      <c r="QYE14" s="148" t="s">
        <v>2</v>
      </c>
      <c r="QYF14" s="127">
        <v>4557.3401527961232</v>
      </c>
      <c r="QYG14" s="126">
        <v>3073.2441852845182</v>
      </c>
      <c r="QYH14" s="127">
        <v>3706.0388789626154</v>
      </c>
      <c r="QYI14" s="148" t="s">
        <v>2</v>
      </c>
      <c r="QYJ14" s="127">
        <v>4557.3401527961232</v>
      </c>
      <c r="QYK14" s="126">
        <v>3073.2441852845182</v>
      </c>
      <c r="QYL14" s="127">
        <v>3706.0388789626154</v>
      </c>
      <c r="QYM14" s="148" t="s">
        <v>2</v>
      </c>
      <c r="QYN14" s="127">
        <v>4557.3401527961232</v>
      </c>
      <c r="QYO14" s="126">
        <v>3073.2441852845182</v>
      </c>
      <c r="QYP14" s="127">
        <v>3706.0388789626154</v>
      </c>
      <c r="QYQ14" s="148" t="s">
        <v>2</v>
      </c>
      <c r="QYR14" s="127">
        <v>4557.3401527961232</v>
      </c>
      <c r="QYS14" s="126">
        <v>3073.2441852845182</v>
      </c>
      <c r="QYT14" s="127">
        <v>3706.0388789626154</v>
      </c>
      <c r="QYU14" s="148" t="s">
        <v>2</v>
      </c>
      <c r="QYV14" s="127">
        <v>4557.3401527961232</v>
      </c>
      <c r="QYW14" s="126">
        <v>3073.2441852845182</v>
      </c>
      <c r="QYX14" s="127">
        <v>3706.0388789626154</v>
      </c>
      <c r="QYY14" s="148" t="s">
        <v>2</v>
      </c>
      <c r="QYZ14" s="127">
        <v>4557.3401527961232</v>
      </c>
      <c r="QZA14" s="126">
        <v>3073.2441852845182</v>
      </c>
      <c r="QZB14" s="127">
        <v>3706.0388789626154</v>
      </c>
      <c r="QZC14" s="148" t="s">
        <v>2</v>
      </c>
      <c r="QZD14" s="127">
        <v>4557.3401527961232</v>
      </c>
      <c r="QZE14" s="126">
        <v>3073.2441852845182</v>
      </c>
      <c r="QZF14" s="127">
        <v>3706.0388789626154</v>
      </c>
      <c r="QZG14" s="148" t="s">
        <v>2</v>
      </c>
      <c r="QZH14" s="127">
        <v>4557.3401527961232</v>
      </c>
      <c r="QZI14" s="126">
        <v>3073.2441852845182</v>
      </c>
      <c r="QZJ14" s="127">
        <v>3706.0388789626154</v>
      </c>
      <c r="QZK14" s="148" t="s">
        <v>2</v>
      </c>
      <c r="QZL14" s="127">
        <v>4557.3401527961232</v>
      </c>
      <c r="QZM14" s="126">
        <v>3073.2441852845182</v>
      </c>
      <c r="QZN14" s="127">
        <v>3706.0388789626154</v>
      </c>
      <c r="QZO14" s="148" t="s">
        <v>2</v>
      </c>
      <c r="QZP14" s="127">
        <v>4557.3401527961232</v>
      </c>
      <c r="QZQ14" s="126">
        <v>3073.2441852845182</v>
      </c>
      <c r="QZR14" s="127">
        <v>3706.0388789626154</v>
      </c>
      <c r="QZS14" s="148" t="s">
        <v>2</v>
      </c>
      <c r="QZT14" s="127">
        <v>4557.3401527961232</v>
      </c>
      <c r="QZU14" s="126">
        <v>3073.2441852845182</v>
      </c>
      <c r="QZV14" s="127">
        <v>3706.0388789626154</v>
      </c>
      <c r="QZW14" s="148" t="s">
        <v>2</v>
      </c>
      <c r="QZX14" s="127">
        <v>4557.3401527961232</v>
      </c>
      <c r="QZY14" s="126">
        <v>3073.2441852845182</v>
      </c>
      <c r="QZZ14" s="127">
        <v>3706.0388789626154</v>
      </c>
      <c r="RAA14" s="148" t="s">
        <v>2</v>
      </c>
      <c r="RAB14" s="127">
        <v>4557.3401527961232</v>
      </c>
      <c r="RAC14" s="126">
        <v>3073.2441852845182</v>
      </c>
      <c r="RAD14" s="127">
        <v>3706.0388789626154</v>
      </c>
      <c r="RAE14" s="148" t="s">
        <v>2</v>
      </c>
      <c r="RAF14" s="127">
        <v>4557.3401527961232</v>
      </c>
      <c r="RAG14" s="126">
        <v>3073.2441852845182</v>
      </c>
      <c r="RAH14" s="127">
        <v>3706.0388789626154</v>
      </c>
      <c r="RAI14" s="148" t="s">
        <v>2</v>
      </c>
      <c r="RAJ14" s="127">
        <v>4557.3401527961232</v>
      </c>
      <c r="RAK14" s="126">
        <v>3073.2441852845182</v>
      </c>
      <c r="RAL14" s="127">
        <v>3706.0388789626154</v>
      </c>
      <c r="RAM14" s="148" t="s">
        <v>2</v>
      </c>
      <c r="RAN14" s="127">
        <v>4557.3401527961232</v>
      </c>
      <c r="RAO14" s="126">
        <v>3073.2441852845182</v>
      </c>
      <c r="RAP14" s="127">
        <v>3706.0388789626154</v>
      </c>
      <c r="RAQ14" s="148" t="s">
        <v>2</v>
      </c>
      <c r="RAR14" s="127">
        <v>4557.3401527961232</v>
      </c>
      <c r="RAS14" s="126">
        <v>3073.2441852845182</v>
      </c>
      <c r="RAT14" s="127">
        <v>3706.0388789626154</v>
      </c>
      <c r="RAU14" s="148" t="s">
        <v>2</v>
      </c>
      <c r="RAV14" s="127">
        <v>4557.3401527961232</v>
      </c>
      <c r="RAW14" s="126">
        <v>3073.2441852845182</v>
      </c>
      <c r="RAX14" s="127">
        <v>3706.0388789626154</v>
      </c>
      <c r="RAY14" s="148" t="s">
        <v>2</v>
      </c>
      <c r="RAZ14" s="127">
        <v>4557.3401527961232</v>
      </c>
      <c r="RBA14" s="126">
        <v>3073.2441852845182</v>
      </c>
      <c r="RBB14" s="127">
        <v>3706.0388789626154</v>
      </c>
      <c r="RBC14" s="148" t="s">
        <v>2</v>
      </c>
      <c r="RBD14" s="127">
        <v>4557.3401527961232</v>
      </c>
      <c r="RBE14" s="126">
        <v>3073.2441852845182</v>
      </c>
      <c r="RBF14" s="127">
        <v>3706.0388789626154</v>
      </c>
      <c r="RBG14" s="148" t="s">
        <v>2</v>
      </c>
      <c r="RBH14" s="127">
        <v>4557.3401527961232</v>
      </c>
      <c r="RBI14" s="126">
        <v>3073.2441852845182</v>
      </c>
      <c r="RBJ14" s="127">
        <v>3706.0388789626154</v>
      </c>
      <c r="RBK14" s="148" t="s">
        <v>2</v>
      </c>
      <c r="RBL14" s="127">
        <v>4557.3401527961232</v>
      </c>
      <c r="RBM14" s="126">
        <v>3073.2441852845182</v>
      </c>
      <c r="RBN14" s="127">
        <v>3706.0388789626154</v>
      </c>
      <c r="RBO14" s="148" t="s">
        <v>2</v>
      </c>
      <c r="RBP14" s="127">
        <v>4557.3401527961232</v>
      </c>
      <c r="RBQ14" s="126">
        <v>3073.2441852845182</v>
      </c>
      <c r="RBR14" s="127">
        <v>3706.0388789626154</v>
      </c>
      <c r="RBS14" s="148" t="s">
        <v>2</v>
      </c>
      <c r="RBT14" s="127">
        <v>4557.3401527961232</v>
      </c>
      <c r="RBU14" s="126">
        <v>3073.2441852845182</v>
      </c>
      <c r="RBV14" s="127">
        <v>3706.0388789626154</v>
      </c>
      <c r="RBW14" s="148" t="s">
        <v>2</v>
      </c>
      <c r="RBX14" s="127">
        <v>4557.3401527961232</v>
      </c>
      <c r="RBY14" s="126">
        <v>3073.2441852845182</v>
      </c>
      <c r="RBZ14" s="127">
        <v>3706.0388789626154</v>
      </c>
      <c r="RCA14" s="148" t="s">
        <v>2</v>
      </c>
      <c r="RCB14" s="127">
        <v>4557.3401527961232</v>
      </c>
      <c r="RCC14" s="126">
        <v>3073.2441852845182</v>
      </c>
      <c r="RCD14" s="127">
        <v>3706.0388789626154</v>
      </c>
      <c r="RCE14" s="148" t="s">
        <v>2</v>
      </c>
      <c r="RCF14" s="127">
        <v>4557.3401527961232</v>
      </c>
      <c r="RCG14" s="126">
        <v>3073.2441852845182</v>
      </c>
      <c r="RCH14" s="127">
        <v>3706.0388789626154</v>
      </c>
      <c r="RCI14" s="148" t="s">
        <v>2</v>
      </c>
      <c r="RCJ14" s="127">
        <v>4557.3401527961232</v>
      </c>
      <c r="RCK14" s="126">
        <v>3073.2441852845182</v>
      </c>
      <c r="RCL14" s="127">
        <v>3706.0388789626154</v>
      </c>
      <c r="RCM14" s="148" t="s">
        <v>2</v>
      </c>
      <c r="RCN14" s="127">
        <v>4557.3401527961232</v>
      </c>
      <c r="RCO14" s="126">
        <v>3073.2441852845182</v>
      </c>
      <c r="RCP14" s="127">
        <v>3706.0388789626154</v>
      </c>
      <c r="RCQ14" s="148" t="s">
        <v>2</v>
      </c>
      <c r="RCR14" s="127">
        <v>4557.3401527961232</v>
      </c>
      <c r="RCS14" s="126">
        <v>3073.2441852845182</v>
      </c>
      <c r="RCT14" s="127">
        <v>3706.0388789626154</v>
      </c>
      <c r="RCU14" s="148" t="s">
        <v>2</v>
      </c>
      <c r="RCV14" s="127">
        <v>4557.3401527961232</v>
      </c>
      <c r="RCW14" s="126">
        <v>3073.2441852845182</v>
      </c>
      <c r="RCX14" s="127">
        <v>3706.0388789626154</v>
      </c>
      <c r="RCY14" s="148" t="s">
        <v>2</v>
      </c>
      <c r="RCZ14" s="127">
        <v>4557.3401527961232</v>
      </c>
      <c r="RDA14" s="126">
        <v>3073.2441852845182</v>
      </c>
      <c r="RDB14" s="127">
        <v>3706.0388789626154</v>
      </c>
      <c r="RDC14" s="148" t="s">
        <v>2</v>
      </c>
      <c r="RDD14" s="127">
        <v>4557.3401527961232</v>
      </c>
      <c r="RDE14" s="126">
        <v>3073.2441852845182</v>
      </c>
      <c r="RDF14" s="127">
        <v>3706.0388789626154</v>
      </c>
      <c r="RDG14" s="148" t="s">
        <v>2</v>
      </c>
      <c r="RDH14" s="127">
        <v>4557.3401527961232</v>
      </c>
      <c r="RDI14" s="126">
        <v>3073.2441852845182</v>
      </c>
      <c r="RDJ14" s="127">
        <v>3706.0388789626154</v>
      </c>
      <c r="RDK14" s="148" t="s">
        <v>2</v>
      </c>
      <c r="RDL14" s="127">
        <v>4557.3401527961232</v>
      </c>
      <c r="RDM14" s="126">
        <v>3073.2441852845182</v>
      </c>
      <c r="RDN14" s="127">
        <v>3706.0388789626154</v>
      </c>
      <c r="RDO14" s="148" t="s">
        <v>2</v>
      </c>
      <c r="RDP14" s="127">
        <v>4557.3401527961232</v>
      </c>
      <c r="RDQ14" s="126">
        <v>3073.2441852845182</v>
      </c>
      <c r="RDR14" s="127">
        <v>3706.0388789626154</v>
      </c>
      <c r="RDS14" s="148" t="s">
        <v>2</v>
      </c>
      <c r="RDT14" s="127">
        <v>4557.3401527961232</v>
      </c>
      <c r="RDU14" s="126">
        <v>3073.2441852845182</v>
      </c>
      <c r="RDV14" s="127">
        <v>3706.0388789626154</v>
      </c>
      <c r="RDW14" s="148" t="s">
        <v>2</v>
      </c>
      <c r="RDX14" s="127">
        <v>4557.3401527961232</v>
      </c>
      <c r="RDY14" s="126">
        <v>3073.2441852845182</v>
      </c>
      <c r="RDZ14" s="127">
        <v>3706.0388789626154</v>
      </c>
      <c r="REA14" s="148" t="s">
        <v>2</v>
      </c>
      <c r="REB14" s="127">
        <v>4557.3401527961232</v>
      </c>
      <c r="REC14" s="126">
        <v>3073.2441852845182</v>
      </c>
      <c r="RED14" s="127">
        <v>3706.0388789626154</v>
      </c>
      <c r="REE14" s="148" t="s">
        <v>2</v>
      </c>
      <c r="REF14" s="127">
        <v>4557.3401527961232</v>
      </c>
      <c r="REG14" s="126">
        <v>3073.2441852845182</v>
      </c>
      <c r="REH14" s="127">
        <v>3706.0388789626154</v>
      </c>
      <c r="REI14" s="148" t="s">
        <v>2</v>
      </c>
      <c r="REJ14" s="127">
        <v>4557.3401527961232</v>
      </c>
      <c r="REK14" s="126">
        <v>3073.2441852845182</v>
      </c>
      <c r="REL14" s="127">
        <v>3706.0388789626154</v>
      </c>
      <c r="REM14" s="148" t="s">
        <v>2</v>
      </c>
      <c r="REN14" s="127">
        <v>4557.3401527961232</v>
      </c>
      <c r="REO14" s="126">
        <v>3073.2441852845182</v>
      </c>
      <c r="REP14" s="127">
        <v>3706.0388789626154</v>
      </c>
      <c r="REQ14" s="148" t="s">
        <v>2</v>
      </c>
      <c r="RER14" s="127">
        <v>4557.3401527961232</v>
      </c>
      <c r="RES14" s="126">
        <v>3073.2441852845182</v>
      </c>
      <c r="RET14" s="127">
        <v>3706.0388789626154</v>
      </c>
      <c r="REU14" s="148" t="s">
        <v>2</v>
      </c>
      <c r="REV14" s="127">
        <v>4557.3401527961232</v>
      </c>
      <c r="REW14" s="126">
        <v>3073.2441852845182</v>
      </c>
      <c r="REX14" s="127">
        <v>3706.0388789626154</v>
      </c>
      <c r="REY14" s="148" t="s">
        <v>2</v>
      </c>
      <c r="REZ14" s="127">
        <v>4557.3401527961232</v>
      </c>
      <c r="RFA14" s="126">
        <v>3073.2441852845182</v>
      </c>
      <c r="RFB14" s="127">
        <v>3706.0388789626154</v>
      </c>
      <c r="RFC14" s="148" t="s">
        <v>2</v>
      </c>
      <c r="RFD14" s="127">
        <v>4557.3401527961232</v>
      </c>
      <c r="RFE14" s="126">
        <v>3073.2441852845182</v>
      </c>
      <c r="RFF14" s="127">
        <v>3706.0388789626154</v>
      </c>
      <c r="RFG14" s="148" t="s">
        <v>2</v>
      </c>
      <c r="RFH14" s="127">
        <v>4557.3401527961232</v>
      </c>
      <c r="RFI14" s="126">
        <v>3073.2441852845182</v>
      </c>
      <c r="RFJ14" s="127">
        <v>3706.0388789626154</v>
      </c>
      <c r="RFK14" s="148" t="s">
        <v>2</v>
      </c>
      <c r="RFL14" s="127">
        <v>4557.3401527961232</v>
      </c>
      <c r="RFM14" s="126">
        <v>3073.2441852845182</v>
      </c>
      <c r="RFN14" s="127">
        <v>3706.0388789626154</v>
      </c>
      <c r="RFO14" s="148" t="s">
        <v>2</v>
      </c>
      <c r="RFP14" s="127">
        <v>4557.3401527961232</v>
      </c>
      <c r="RFQ14" s="126">
        <v>3073.2441852845182</v>
      </c>
      <c r="RFR14" s="127">
        <v>3706.0388789626154</v>
      </c>
      <c r="RFS14" s="148" t="s">
        <v>2</v>
      </c>
      <c r="RFT14" s="127">
        <v>4557.3401527961232</v>
      </c>
      <c r="RFU14" s="126">
        <v>3073.2441852845182</v>
      </c>
      <c r="RFV14" s="127">
        <v>3706.0388789626154</v>
      </c>
      <c r="RFW14" s="148" t="s">
        <v>2</v>
      </c>
      <c r="RFX14" s="127">
        <v>4557.3401527961232</v>
      </c>
      <c r="RFY14" s="126">
        <v>3073.2441852845182</v>
      </c>
      <c r="RFZ14" s="127">
        <v>3706.0388789626154</v>
      </c>
      <c r="RGA14" s="148" t="s">
        <v>2</v>
      </c>
      <c r="RGB14" s="127">
        <v>4557.3401527961232</v>
      </c>
      <c r="RGC14" s="126">
        <v>3073.2441852845182</v>
      </c>
      <c r="RGD14" s="127">
        <v>3706.0388789626154</v>
      </c>
      <c r="RGE14" s="148" t="s">
        <v>2</v>
      </c>
      <c r="RGF14" s="127">
        <v>4557.3401527961232</v>
      </c>
      <c r="RGG14" s="126">
        <v>3073.2441852845182</v>
      </c>
      <c r="RGH14" s="127">
        <v>3706.0388789626154</v>
      </c>
      <c r="RGI14" s="148" t="s">
        <v>2</v>
      </c>
      <c r="RGJ14" s="127">
        <v>4557.3401527961232</v>
      </c>
      <c r="RGK14" s="126">
        <v>3073.2441852845182</v>
      </c>
      <c r="RGL14" s="127">
        <v>3706.0388789626154</v>
      </c>
      <c r="RGM14" s="148" t="s">
        <v>2</v>
      </c>
      <c r="RGN14" s="127">
        <v>4557.3401527961232</v>
      </c>
      <c r="RGO14" s="126">
        <v>3073.2441852845182</v>
      </c>
      <c r="RGP14" s="127">
        <v>3706.0388789626154</v>
      </c>
      <c r="RGQ14" s="148" t="s">
        <v>2</v>
      </c>
      <c r="RGR14" s="127">
        <v>4557.3401527961232</v>
      </c>
      <c r="RGS14" s="126">
        <v>3073.2441852845182</v>
      </c>
      <c r="RGT14" s="127">
        <v>3706.0388789626154</v>
      </c>
      <c r="RGU14" s="148" t="s">
        <v>2</v>
      </c>
      <c r="RGV14" s="127">
        <v>4557.3401527961232</v>
      </c>
      <c r="RGW14" s="126">
        <v>3073.2441852845182</v>
      </c>
      <c r="RGX14" s="127">
        <v>3706.0388789626154</v>
      </c>
      <c r="RGY14" s="148" t="s">
        <v>2</v>
      </c>
      <c r="RGZ14" s="127">
        <v>4557.3401527961232</v>
      </c>
      <c r="RHA14" s="126">
        <v>3073.2441852845182</v>
      </c>
      <c r="RHB14" s="127">
        <v>3706.0388789626154</v>
      </c>
      <c r="RHC14" s="148" t="s">
        <v>2</v>
      </c>
      <c r="RHD14" s="127">
        <v>4557.3401527961232</v>
      </c>
      <c r="RHE14" s="126">
        <v>3073.2441852845182</v>
      </c>
      <c r="RHF14" s="127">
        <v>3706.0388789626154</v>
      </c>
      <c r="RHG14" s="148" t="s">
        <v>2</v>
      </c>
      <c r="RHH14" s="127">
        <v>4557.3401527961232</v>
      </c>
      <c r="RHI14" s="126">
        <v>3073.2441852845182</v>
      </c>
      <c r="RHJ14" s="127">
        <v>3706.0388789626154</v>
      </c>
      <c r="RHK14" s="148" t="s">
        <v>2</v>
      </c>
      <c r="RHL14" s="127">
        <v>4557.3401527961232</v>
      </c>
      <c r="RHM14" s="126">
        <v>3073.2441852845182</v>
      </c>
      <c r="RHN14" s="127">
        <v>3706.0388789626154</v>
      </c>
      <c r="RHO14" s="148" t="s">
        <v>2</v>
      </c>
      <c r="RHP14" s="127">
        <v>4557.3401527961232</v>
      </c>
      <c r="RHQ14" s="126">
        <v>3073.2441852845182</v>
      </c>
      <c r="RHR14" s="127">
        <v>3706.0388789626154</v>
      </c>
      <c r="RHS14" s="148" t="s">
        <v>2</v>
      </c>
      <c r="RHT14" s="127">
        <v>4557.3401527961232</v>
      </c>
      <c r="RHU14" s="126">
        <v>3073.2441852845182</v>
      </c>
      <c r="RHV14" s="127">
        <v>3706.0388789626154</v>
      </c>
      <c r="RHW14" s="148" t="s">
        <v>2</v>
      </c>
      <c r="RHX14" s="127">
        <v>4557.3401527961232</v>
      </c>
      <c r="RHY14" s="126">
        <v>3073.2441852845182</v>
      </c>
      <c r="RHZ14" s="127">
        <v>3706.0388789626154</v>
      </c>
      <c r="RIA14" s="148" t="s">
        <v>2</v>
      </c>
      <c r="RIB14" s="127">
        <v>4557.3401527961232</v>
      </c>
      <c r="RIC14" s="126">
        <v>3073.2441852845182</v>
      </c>
      <c r="RID14" s="127">
        <v>3706.0388789626154</v>
      </c>
      <c r="RIE14" s="148" t="s">
        <v>2</v>
      </c>
      <c r="RIF14" s="127">
        <v>4557.3401527961232</v>
      </c>
      <c r="RIG14" s="126">
        <v>3073.2441852845182</v>
      </c>
      <c r="RIH14" s="127">
        <v>3706.0388789626154</v>
      </c>
      <c r="RII14" s="148" t="s">
        <v>2</v>
      </c>
      <c r="RIJ14" s="127">
        <v>4557.3401527961232</v>
      </c>
      <c r="RIK14" s="126">
        <v>3073.2441852845182</v>
      </c>
      <c r="RIL14" s="127">
        <v>3706.0388789626154</v>
      </c>
      <c r="RIM14" s="148" t="s">
        <v>2</v>
      </c>
      <c r="RIN14" s="127">
        <v>4557.3401527961232</v>
      </c>
      <c r="RIO14" s="126">
        <v>3073.2441852845182</v>
      </c>
      <c r="RIP14" s="127">
        <v>3706.0388789626154</v>
      </c>
      <c r="RIQ14" s="148" t="s">
        <v>2</v>
      </c>
      <c r="RIR14" s="127">
        <v>4557.3401527961232</v>
      </c>
      <c r="RIS14" s="126">
        <v>3073.2441852845182</v>
      </c>
      <c r="RIT14" s="127">
        <v>3706.0388789626154</v>
      </c>
      <c r="RIU14" s="148" t="s">
        <v>2</v>
      </c>
      <c r="RIV14" s="127">
        <v>4557.3401527961232</v>
      </c>
      <c r="RIW14" s="126">
        <v>3073.2441852845182</v>
      </c>
      <c r="RIX14" s="127">
        <v>3706.0388789626154</v>
      </c>
      <c r="RIY14" s="148" t="s">
        <v>2</v>
      </c>
      <c r="RIZ14" s="127">
        <v>4557.3401527961232</v>
      </c>
      <c r="RJA14" s="126">
        <v>3073.2441852845182</v>
      </c>
      <c r="RJB14" s="127">
        <v>3706.0388789626154</v>
      </c>
      <c r="RJC14" s="148" t="s">
        <v>2</v>
      </c>
      <c r="RJD14" s="127">
        <v>4557.3401527961232</v>
      </c>
      <c r="RJE14" s="126">
        <v>3073.2441852845182</v>
      </c>
      <c r="RJF14" s="127">
        <v>3706.0388789626154</v>
      </c>
      <c r="RJG14" s="148" t="s">
        <v>2</v>
      </c>
      <c r="RJH14" s="127">
        <v>4557.3401527961232</v>
      </c>
      <c r="RJI14" s="126">
        <v>3073.2441852845182</v>
      </c>
      <c r="RJJ14" s="127">
        <v>3706.0388789626154</v>
      </c>
      <c r="RJK14" s="148" t="s">
        <v>2</v>
      </c>
      <c r="RJL14" s="127">
        <v>4557.3401527961232</v>
      </c>
      <c r="RJM14" s="126">
        <v>3073.2441852845182</v>
      </c>
      <c r="RJN14" s="127">
        <v>3706.0388789626154</v>
      </c>
      <c r="RJO14" s="148" t="s">
        <v>2</v>
      </c>
      <c r="RJP14" s="127">
        <v>4557.3401527961232</v>
      </c>
      <c r="RJQ14" s="126">
        <v>3073.2441852845182</v>
      </c>
      <c r="RJR14" s="127">
        <v>3706.0388789626154</v>
      </c>
      <c r="RJS14" s="148" t="s">
        <v>2</v>
      </c>
      <c r="RJT14" s="127">
        <v>4557.3401527961232</v>
      </c>
      <c r="RJU14" s="126">
        <v>3073.2441852845182</v>
      </c>
      <c r="RJV14" s="127">
        <v>3706.0388789626154</v>
      </c>
      <c r="RJW14" s="148" t="s">
        <v>2</v>
      </c>
      <c r="RJX14" s="127">
        <v>4557.3401527961232</v>
      </c>
      <c r="RJY14" s="126">
        <v>3073.2441852845182</v>
      </c>
      <c r="RJZ14" s="127">
        <v>3706.0388789626154</v>
      </c>
      <c r="RKA14" s="148" t="s">
        <v>2</v>
      </c>
      <c r="RKB14" s="127">
        <v>4557.3401527961232</v>
      </c>
      <c r="RKC14" s="126">
        <v>3073.2441852845182</v>
      </c>
      <c r="RKD14" s="127">
        <v>3706.0388789626154</v>
      </c>
      <c r="RKE14" s="148" t="s">
        <v>2</v>
      </c>
      <c r="RKF14" s="127">
        <v>4557.3401527961232</v>
      </c>
      <c r="RKG14" s="126">
        <v>3073.2441852845182</v>
      </c>
      <c r="RKH14" s="127">
        <v>3706.0388789626154</v>
      </c>
      <c r="RKI14" s="148" t="s">
        <v>2</v>
      </c>
      <c r="RKJ14" s="127">
        <v>4557.3401527961232</v>
      </c>
      <c r="RKK14" s="126">
        <v>3073.2441852845182</v>
      </c>
      <c r="RKL14" s="127">
        <v>3706.0388789626154</v>
      </c>
      <c r="RKM14" s="148" t="s">
        <v>2</v>
      </c>
      <c r="RKN14" s="127">
        <v>4557.3401527961232</v>
      </c>
      <c r="RKO14" s="126">
        <v>3073.2441852845182</v>
      </c>
      <c r="RKP14" s="127">
        <v>3706.0388789626154</v>
      </c>
      <c r="RKQ14" s="148" t="s">
        <v>2</v>
      </c>
      <c r="RKR14" s="127">
        <v>4557.3401527961232</v>
      </c>
      <c r="RKS14" s="126">
        <v>3073.2441852845182</v>
      </c>
      <c r="RKT14" s="127">
        <v>3706.0388789626154</v>
      </c>
      <c r="RKU14" s="148" t="s">
        <v>2</v>
      </c>
      <c r="RKV14" s="127">
        <v>4557.3401527961232</v>
      </c>
      <c r="RKW14" s="126">
        <v>3073.2441852845182</v>
      </c>
      <c r="RKX14" s="127">
        <v>3706.0388789626154</v>
      </c>
      <c r="RKY14" s="148" t="s">
        <v>2</v>
      </c>
      <c r="RKZ14" s="127">
        <v>4557.3401527961232</v>
      </c>
      <c r="RLA14" s="126">
        <v>3073.2441852845182</v>
      </c>
      <c r="RLB14" s="127">
        <v>3706.0388789626154</v>
      </c>
      <c r="RLC14" s="148" t="s">
        <v>2</v>
      </c>
      <c r="RLD14" s="127">
        <v>4557.3401527961232</v>
      </c>
      <c r="RLE14" s="126">
        <v>3073.2441852845182</v>
      </c>
      <c r="RLF14" s="127">
        <v>3706.0388789626154</v>
      </c>
      <c r="RLG14" s="148" t="s">
        <v>2</v>
      </c>
      <c r="RLH14" s="127">
        <v>4557.3401527961232</v>
      </c>
      <c r="RLI14" s="126">
        <v>3073.2441852845182</v>
      </c>
      <c r="RLJ14" s="127">
        <v>3706.0388789626154</v>
      </c>
      <c r="RLK14" s="148" t="s">
        <v>2</v>
      </c>
      <c r="RLL14" s="127">
        <v>4557.3401527961232</v>
      </c>
      <c r="RLM14" s="126">
        <v>3073.2441852845182</v>
      </c>
      <c r="RLN14" s="127">
        <v>3706.0388789626154</v>
      </c>
      <c r="RLO14" s="148" t="s">
        <v>2</v>
      </c>
      <c r="RLP14" s="127">
        <v>4557.3401527961232</v>
      </c>
      <c r="RLQ14" s="126">
        <v>3073.2441852845182</v>
      </c>
      <c r="RLR14" s="127">
        <v>3706.0388789626154</v>
      </c>
      <c r="RLS14" s="148" t="s">
        <v>2</v>
      </c>
      <c r="RLT14" s="127">
        <v>4557.3401527961232</v>
      </c>
      <c r="RLU14" s="126">
        <v>3073.2441852845182</v>
      </c>
      <c r="RLV14" s="127">
        <v>3706.0388789626154</v>
      </c>
      <c r="RLW14" s="148" t="s">
        <v>2</v>
      </c>
      <c r="RLX14" s="127">
        <v>4557.3401527961232</v>
      </c>
      <c r="RLY14" s="126">
        <v>3073.2441852845182</v>
      </c>
      <c r="RLZ14" s="127">
        <v>3706.0388789626154</v>
      </c>
      <c r="RMA14" s="148" t="s">
        <v>2</v>
      </c>
      <c r="RMB14" s="127">
        <v>4557.3401527961232</v>
      </c>
      <c r="RMC14" s="126">
        <v>3073.2441852845182</v>
      </c>
      <c r="RMD14" s="127">
        <v>3706.0388789626154</v>
      </c>
      <c r="RME14" s="148" t="s">
        <v>2</v>
      </c>
      <c r="RMF14" s="127">
        <v>4557.3401527961232</v>
      </c>
      <c r="RMG14" s="126">
        <v>3073.2441852845182</v>
      </c>
      <c r="RMH14" s="127">
        <v>3706.0388789626154</v>
      </c>
      <c r="RMI14" s="148" t="s">
        <v>2</v>
      </c>
      <c r="RMJ14" s="127">
        <v>4557.3401527961232</v>
      </c>
      <c r="RMK14" s="126">
        <v>3073.2441852845182</v>
      </c>
      <c r="RML14" s="127">
        <v>3706.0388789626154</v>
      </c>
      <c r="RMM14" s="148" t="s">
        <v>2</v>
      </c>
      <c r="RMN14" s="127">
        <v>4557.3401527961232</v>
      </c>
      <c r="RMO14" s="126">
        <v>3073.2441852845182</v>
      </c>
      <c r="RMP14" s="127">
        <v>3706.0388789626154</v>
      </c>
      <c r="RMQ14" s="148" t="s">
        <v>2</v>
      </c>
      <c r="RMR14" s="127">
        <v>4557.3401527961232</v>
      </c>
      <c r="RMS14" s="126">
        <v>3073.2441852845182</v>
      </c>
      <c r="RMT14" s="127">
        <v>3706.0388789626154</v>
      </c>
      <c r="RMU14" s="148" t="s">
        <v>2</v>
      </c>
      <c r="RMV14" s="127">
        <v>4557.3401527961232</v>
      </c>
      <c r="RMW14" s="126">
        <v>3073.2441852845182</v>
      </c>
      <c r="RMX14" s="127">
        <v>3706.0388789626154</v>
      </c>
      <c r="RMY14" s="148" t="s">
        <v>2</v>
      </c>
      <c r="RMZ14" s="127">
        <v>4557.3401527961232</v>
      </c>
      <c r="RNA14" s="126">
        <v>3073.2441852845182</v>
      </c>
      <c r="RNB14" s="127">
        <v>3706.0388789626154</v>
      </c>
      <c r="RNC14" s="148" t="s">
        <v>2</v>
      </c>
      <c r="RND14" s="127">
        <v>4557.3401527961232</v>
      </c>
      <c r="RNE14" s="126">
        <v>3073.2441852845182</v>
      </c>
      <c r="RNF14" s="127">
        <v>3706.0388789626154</v>
      </c>
      <c r="RNG14" s="148" t="s">
        <v>2</v>
      </c>
      <c r="RNH14" s="127">
        <v>4557.3401527961232</v>
      </c>
      <c r="RNI14" s="126">
        <v>3073.2441852845182</v>
      </c>
      <c r="RNJ14" s="127">
        <v>3706.0388789626154</v>
      </c>
      <c r="RNK14" s="148" t="s">
        <v>2</v>
      </c>
      <c r="RNL14" s="127">
        <v>4557.3401527961232</v>
      </c>
      <c r="RNM14" s="126">
        <v>3073.2441852845182</v>
      </c>
      <c r="RNN14" s="127">
        <v>3706.0388789626154</v>
      </c>
      <c r="RNO14" s="148" t="s">
        <v>2</v>
      </c>
      <c r="RNP14" s="127">
        <v>4557.3401527961232</v>
      </c>
      <c r="RNQ14" s="126">
        <v>3073.2441852845182</v>
      </c>
      <c r="RNR14" s="127">
        <v>3706.0388789626154</v>
      </c>
      <c r="RNS14" s="148" t="s">
        <v>2</v>
      </c>
      <c r="RNT14" s="127">
        <v>4557.3401527961232</v>
      </c>
      <c r="RNU14" s="126">
        <v>3073.2441852845182</v>
      </c>
      <c r="RNV14" s="127">
        <v>3706.0388789626154</v>
      </c>
      <c r="RNW14" s="148" t="s">
        <v>2</v>
      </c>
      <c r="RNX14" s="127">
        <v>4557.3401527961232</v>
      </c>
      <c r="RNY14" s="126">
        <v>3073.2441852845182</v>
      </c>
      <c r="RNZ14" s="127">
        <v>3706.0388789626154</v>
      </c>
      <c r="ROA14" s="148" t="s">
        <v>2</v>
      </c>
      <c r="ROB14" s="127">
        <v>4557.3401527961232</v>
      </c>
      <c r="ROC14" s="126">
        <v>3073.2441852845182</v>
      </c>
      <c r="ROD14" s="127">
        <v>3706.0388789626154</v>
      </c>
      <c r="ROE14" s="148" t="s">
        <v>2</v>
      </c>
      <c r="ROF14" s="127">
        <v>4557.3401527961232</v>
      </c>
      <c r="ROG14" s="126">
        <v>3073.2441852845182</v>
      </c>
      <c r="ROH14" s="127">
        <v>3706.0388789626154</v>
      </c>
      <c r="ROI14" s="148" t="s">
        <v>2</v>
      </c>
      <c r="ROJ14" s="127">
        <v>4557.3401527961232</v>
      </c>
      <c r="ROK14" s="126">
        <v>3073.2441852845182</v>
      </c>
      <c r="ROL14" s="127">
        <v>3706.0388789626154</v>
      </c>
      <c r="ROM14" s="148" t="s">
        <v>2</v>
      </c>
      <c r="RON14" s="127">
        <v>4557.3401527961232</v>
      </c>
      <c r="ROO14" s="126">
        <v>3073.2441852845182</v>
      </c>
      <c r="ROP14" s="127">
        <v>3706.0388789626154</v>
      </c>
      <c r="ROQ14" s="148" t="s">
        <v>2</v>
      </c>
      <c r="ROR14" s="127">
        <v>4557.3401527961232</v>
      </c>
      <c r="ROS14" s="126">
        <v>3073.2441852845182</v>
      </c>
      <c r="ROT14" s="127">
        <v>3706.0388789626154</v>
      </c>
      <c r="ROU14" s="148" t="s">
        <v>2</v>
      </c>
      <c r="ROV14" s="127">
        <v>4557.3401527961232</v>
      </c>
      <c r="ROW14" s="126">
        <v>3073.2441852845182</v>
      </c>
      <c r="ROX14" s="127">
        <v>3706.0388789626154</v>
      </c>
      <c r="ROY14" s="148" t="s">
        <v>2</v>
      </c>
      <c r="ROZ14" s="127">
        <v>4557.3401527961232</v>
      </c>
      <c r="RPA14" s="126">
        <v>3073.2441852845182</v>
      </c>
      <c r="RPB14" s="127">
        <v>3706.0388789626154</v>
      </c>
      <c r="RPC14" s="148" t="s">
        <v>2</v>
      </c>
      <c r="RPD14" s="127">
        <v>4557.3401527961232</v>
      </c>
      <c r="RPE14" s="126">
        <v>3073.2441852845182</v>
      </c>
      <c r="RPF14" s="127">
        <v>3706.0388789626154</v>
      </c>
      <c r="RPG14" s="148" t="s">
        <v>2</v>
      </c>
      <c r="RPH14" s="127">
        <v>4557.3401527961232</v>
      </c>
      <c r="RPI14" s="126">
        <v>3073.2441852845182</v>
      </c>
      <c r="RPJ14" s="127">
        <v>3706.0388789626154</v>
      </c>
      <c r="RPK14" s="148" t="s">
        <v>2</v>
      </c>
      <c r="RPL14" s="127">
        <v>4557.3401527961232</v>
      </c>
      <c r="RPM14" s="126">
        <v>3073.2441852845182</v>
      </c>
      <c r="RPN14" s="127">
        <v>3706.0388789626154</v>
      </c>
      <c r="RPO14" s="148" t="s">
        <v>2</v>
      </c>
      <c r="RPP14" s="127">
        <v>4557.3401527961232</v>
      </c>
      <c r="RPQ14" s="126">
        <v>3073.2441852845182</v>
      </c>
      <c r="RPR14" s="127">
        <v>3706.0388789626154</v>
      </c>
      <c r="RPS14" s="148" t="s">
        <v>2</v>
      </c>
      <c r="RPT14" s="127">
        <v>4557.3401527961232</v>
      </c>
      <c r="RPU14" s="126">
        <v>3073.2441852845182</v>
      </c>
      <c r="RPV14" s="127">
        <v>3706.0388789626154</v>
      </c>
      <c r="RPW14" s="148" t="s">
        <v>2</v>
      </c>
      <c r="RPX14" s="127">
        <v>4557.3401527961232</v>
      </c>
      <c r="RPY14" s="126">
        <v>3073.2441852845182</v>
      </c>
      <c r="RPZ14" s="127">
        <v>3706.0388789626154</v>
      </c>
      <c r="RQA14" s="148" t="s">
        <v>2</v>
      </c>
      <c r="RQB14" s="127">
        <v>4557.3401527961232</v>
      </c>
      <c r="RQC14" s="126">
        <v>3073.2441852845182</v>
      </c>
      <c r="RQD14" s="127">
        <v>3706.0388789626154</v>
      </c>
      <c r="RQE14" s="148" t="s">
        <v>2</v>
      </c>
      <c r="RQF14" s="127">
        <v>4557.3401527961232</v>
      </c>
      <c r="RQG14" s="126">
        <v>3073.2441852845182</v>
      </c>
      <c r="RQH14" s="127">
        <v>3706.0388789626154</v>
      </c>
      <c r="RQI14" s="148" t="s">
        <v>2</v>
      </c>
      <c r="RQJ14" s="127">
        <v>4557.3401527961232</v>
      </c>
      <c r="RQK14" s="126">
        <v>3073.2441852845182</v>
      </c>
      <c r="RQL14" s="127">
        <v>3706.0388789626154</v>
      </c>
      <c r="RQM14" s="148" t="s">
        <v>2</v>
      </c>
      <c r="RQN14" s="127">
        <v>4557.3401527961232</v>
      </c>
      <c r="RQO14" s="126">
        <v>3073.2441852845182</v>
      </c>
      <c r="RQP14" s="127">
        <v>3706.0388789626154</v>
      </c>
      <c r="RQQ14" s="148" t="s">
        <v>2</v>
      </c>
      <c r="RQR14" s="127">
        <v>4557.3401527961232</v>
      </c>
      <c r="RQS14" s="126">
        <v>3073.2441852845182</v>
      </c>
      <c r="RQT14" s="127">
        <v>3706.0388789626154</v>
      </c>
      <c r="RQU14" s="148" t="s">
        <v>2</v>
      </c>
      <c r="RQV14" s="127">
        <v>4557.3401527961232</v>
      </c>
      <c r="RQW14" s="126">
        <v>3073.2441852845182</v>
      </c>
      <c r="RQX14" s="127">
        <v>3706.0388789626154</v>
      </c>
      <c r="RQY14" s="148" t="s">
        <v>2</v>
      </c>
      <c r="RQZ14" s="127">
        <v>4557.3401527961232</v>
      </c>
      <c r="RRA14" s="126">
        <v>3073.2441852845182</v>
      </c>
      <c r="RRB14" s="127">
        <v>3706.0388789626154</v>
      </c>
      <c r="RRC14" s="148" t="s">
        <v>2</v>
      </c>
      <c r="RRD14" s="127">
        <v>4557.3401527961232</v>
      </c>
      <c r="RRE14" s="126">
        <v>3073.2441852845182</v>
      </c>
      <c r="RRF14" s="127">
        <v>3706.0388789626154</v>
      </c>
      <c r="RRG14" s="148" t="s">
        <v>2</v>
      </c>
      <c r="RRH14" s="127">
        <v>4557.3401527961232</v>
      </c>
      <c r="RRI14" s="126">
        <v>3073.2441852845182</v>
      </c>
      <c r="RRJ14" s="127">
        <v>3706.0388789626154</v>
      </c>
      <c r="RRK14" s="148" t="s">
        <v>2</v>
      </c>
      <c r="RRL14" s="127">
        <v>4557.3401527961232</v>
      </c>
      <c r="RRM14" s="126">
        <v>3073.2441852845182</v>
      </c>
      <c r="RRN14" s="127">
        <v>3706.0388789626154</v>
      </c>
      <c r="RRO14" s="148" t="s">
        <v>2</v>
      </c>
      <c r="RRP14" s="127">
        <v>4557.3401527961232</v>
      </c>
      <c r="RRQ14" s="126">
        <v>3073.2441852845182</v>
      </c>
      <c r="RRR14" s="127">
        <v>3706.0388789626154</v>
      </c>
      <c r="RRS14" s="148" t="s">
        <v>2</v>
      </c>
      <c r="RRT14" s="127">
        <v>4557.3401527961232</v>
      </c>
      <c r="RRU14" s="126">
        <v>3073.2441852845182</v>
      </c>
      <c r="RRV14" s="127">
        <v>3706.0388789626154</v>
      </c>
      <c r="RRW14" s="148" t="s">
        <v>2</v>
      </c>
      <c r="RRX14" s="127">
        <v>4557.3401527961232</v>
      </c>
      <c r="RRY14" s="126">
        <v>3073.2441852845182</v>
      </c>
      <c r="RRZ14" s="127">
        <v>3706.0388789626154</v>
      </c>
      <c r="RSA14" s="148" t="s">
        <v>2</v>
      </c>
      <c r="RSB14" s="127">
        <v>4557.3401527961232</v>
      </c>
      <c r="RSC14" s="126">
        <v>3073.2441852845182</v>
      </c>
      <c r="RSD14" s="127">
        <v>3706.0388789626154</v>
      </c>
      <c r="RSE14" s="148" t="s">
        <v>2</v>
      </c>
      <c r="RSF14" s="127">
        <v>4557.3401527961232</v>
      </c>
      <c r="RSG14" s="126">
        <v>3073.2441852845182</v>
      </c>
      <c r="RSH14" s="127">
        <v>3706.0388789626154</v>
      </c>
      <c r="RSI14" s="148" t="s">
        <v>2</v>
      </c>
      <c r="RSJ14" s="127">
        <v>4557.3401527961232</v>
      </c>
      <c r="RSK14" s="126">
        <v>3073.2441852845182</v>
      </c>
      <c r="RSL14" s="127">
        <v>3706.0388789626154</v>
      </c>
      <c r="RSM14" s="148" t="s">
        <v>2</v>
      </c>
      <c r="RSN14" s="127">
        <v>4557.3401527961232</v>
      </c>
      <c r="RSO14" s="126">
        <v>3073.2441852845182</v>
      </c>
      <c r="RSP14" s="127">
        <v>3706.0388789626154</v>
      </c>
      <c r="RSQ14" s="148" t="s">
        <v>2</v>
      </c>
      <c r="RSR14" s="127">
        <v>4557.3401527961232</v>
      </c>
      <c r="RSS14" s="126">
        <v>3073.2441852845182</v>
      </c>
      <c r="RST14" s="127">
        <v>3706.0388789626154</v>
      </c>
      <c r="RSU14" s="148" t="s">
        <v>2</v>
      </c>
      <c r="RSV14" s="127">
        <v>4557.3401527961232</v>
      </c>
      <c r="RSW14" s="126">
        <v>3073.2441852845182</v>
      </c>
      <c r="RSX14" s="127">
        <v>3706.0388789626154</v>
      </c>
      <c r="RSY14" s="148" t="s">
        <v>2</v>
      </c>
      <c r="RSZ14" s="127">
        <v>4557.3401527961232</v>
      </c>
      <c r="RTA14" s="126">
        <v>3073.2441852845182</v>
      </c>
      <c r="RTB14" s="127">
        <v>3706.0388789626154</v>
      </c>
      <c r="RTC14" s="148" t="s">
        <v>2</v>
      </c>
      <c r="RTD14" s="127">
        <v>4557.3401527961232</v>
      </c>
      <c r="RTE14" s="126">
        <v>3073.2441852845182</v>
      </c>
      <c r="RTF14" s="127">
        <v>3706.0388789626154</v>
      </c>
      <c r="RTG14" s="148" t="s">
        <v>2</v>
      </c>
      <c r="RTH14" s="127">
        <v>4557.3401527961232</v>
      </c>
      <c r="RTI14" s="126">
        <v>3073.2441852845182</v>
      </c>
      <c r="RTJ14" s="127">
        <v>3706.0388789626154</v>
      </c>
      <c r="RTK14" s="148" t="s">
        <v>2</v>
      </c>
      <c r="RTL14" s="127">
        <v>4557.3401527961232</v>
      </c>
      <c r="RTM14" s="126">
        <v>3073.2441852845182</v>
      </c>
      <c r="RTN14" s="127">
        <v>3706.0388789626154</v>
      </c>
      <c r="RTO14" s="148" t="s">
        <v>2</v>
      </c>
      <c r="RTP14" s="127">
        <v>4557.3401527961232</v>
      </c>
      <c r="RTQ14" s="126">
        <v>3073.2441852845182</v>
      </c>
      <c r="RTR14" s="127">
        <v>3706.0388789626154</v>
      </c>
      <c r="RTS14" s="148" t="s">
        <v>2</v>
      </c>
      <c r="RTT14" s="127">
        <v>4557.3401527961232</v>
      </c>
      <c r="RTU14" s="126">
        <v>3073.2441852845182</v>
      </c>
      <c r="RTV14" s="127">
        <v>3706.0388789626154</v>
      </c>
      <c r="RTW14" s="148" t="s">
        <v>2</v>
      </c>
      <c r="RTX14" s="127">
        <v>4557.3401527961232</v>
      </c>
      <c r="RTY14" s="126">
        <v>3073.2441852845182</v>
      </c>
      <c r="RTZ14" s="127">
        <v>3706.0388789626154</v>
      </c>
      <c r="RUA14" s="148" t="s">
        <v>2</v>
      </c>
      <c r="RUB14" s="127">
        <v>4557.3401527961232</v>
      </c>
      <c r="RUC14" s="126">
        <v>3073.2441852845182</v>
      </c>
      <c r="RUD14" s="127">
        <v>3706.0388789626154</v>
      </c>
      <c r="RUE14" s="148" t="s">
        <v>2</v>
      </c>
      <c r="RUF14" s="127">
        <v>4557.3401527961232</v>
      </c>
      <c r="RUG14" s="126">
        <v>3073.2441852845182</v>
      </c>
      <c r="RUH14" s="127">
        <v>3706.0388789626154</v>
      </c>
      <c r="RUI14" s="148" t="s">
        <v>2</v>
      </c>
      <c r="RUJ14" s="127">
        <v>4557.3401527961232</v>
      </c>
      <c r="RUK14" s="126">
        <v>3073.2441852845182</v>
      </c>
      <c r="RUL14" s="127">
        <v>3706.0388789626154</v>
      </c>
      <c r="RUM14" s="148" t="s">
        <v>2</v>
      </c>
      <c r="RUN14" s="127">
        <v>4557.3401527961232</v>
      </c>
      <c r="RUO14" s="126">
        <v>3073.2441852845182</v>
      </c>
      <c r="RUP14" s="127">
        <v>3706.0388789626154</v>
      </c>
      <c r="RUQ14" s="148" t="s">
        <v>2</v>
      </c>
      <c r="RUR14" s="127">
        <v>4557.3401527961232</v>
      </c>
      <c r="RUS14" s="126">
        <v>3073.2441852845182</v>
      </c>
      <c r="RUT14" s="127">
        <v>3706.0388789626154</v>
      </c>
      <c r="RUU14" s="148" t="s">
        <v>2</v>
      </c>
      <c r="RUV14" s="127">
        <v>4557.3401527961232</v>
      </c>
      <c r="RUW14" s="126">
        <v>3073.2441852845182</v>
      </c>
      <c r="RUX14" s="127">
        <v>3706.0388789626154</v>
      </c>
      <c r="RUY14" s="148" t="s">
        <v>2</v>
      </c>
      <c r="RUZ14" s="127">
        <v>4557.3401527961232</v>
      </c>
      <c r="RVA14" s="126">
        <v>3073.2441852845182</v>
      </c>
      <c r="RVB14" s="127">
        <v>3706.0388789626154</v>
      </c>
      <c r="RVC14" s="148" t="s">
        <v>2</v>
      </c>
      <c r="RVD14" s="127">
        <v>4557.3401527961232</v>
      </c>
      <c r="RVE14" s="126">
        <v>3073.2441852845182</v>
      </c>
      <c r="RVF14" s="127">
        <v>3706.0388789626154</v>
      </c>
      <c r="RVG14" s="148" t="s">
        <v>2</v>
      </c>
      <c r="RVH14" s="127">
        <v>4557.3401527961232</v>
      </c>
      <c r="RVI14" s="126">
        <v>3073.2441852845182</v>
      </c>
      <c r="RVJ14" s="127">
        <v>3706.0388789626154</v>
      </c>
      <c r="RVK14" s="148" t="s">
        <v>2</v>
      </c>
      <c r="RVL14" s="127">
        <v>4557.3401527961232</v>
      </c>
      <c r="RVM14" s="126">
        <v>3073.2441852845182</v>
      </c>
      <c r="RVN14" s="127">
        <v>3706.0388789626154</v>
      </c>
      <c r="RVO14" s="148" t="s">
        <v>2</v>
      </c>
      <c r="RVP14" s="127">
        <v>4557.3401527961232</v>
      </c>
      <c r="RVQ14" s="126">
        <v>3073.2441852845182</v>
      </c>
      <c r="RVR14" s="127">
        <v>3706.0388789626154</v>
      </c>
      <c r="RVS14" s="148" t="s">
        <v>2</v>
      </c>
      <c r="RVT14" s="127">
        <v>4557.3401527961232</v>
      </c>
      <c r="RVU14" s="126">
        <v>3073.2441852845182</v>
      </c>
      <c r="RVV14" s="127">
        <v>3706.0388789626154</v>
      </c>
      <c r="RVW14" s="148" t="s">
        <v>2</v>
      </c>
      <c r="RVX14" s="127">
        <v>4557.3401527961232</v>
      </c>
      <c r="RVY14" s="126">
        <v>3073.2441852845182</v>
      </c>
      <c r="RVZ14" s="127">
        <v>3706.0388789626154</v>
      </c>
      <c r="RWA14" s="148" t="s">
        <v>2</v>
      </c>
      <c r="RWB14" s="127">
        <v>4557.3401527961232</v>
      </c>
      <c r="RWC14" s="126">
        <v>3073.2441852845182</v>
      </c>
      <c r="RWD14" s="127">
        <v>3706.0388789626154</v>
      </c>
      <c r="RWE14" s="148" t="s">
        <v>2</v>
      </c>
      <c r="RWF14" s="127">
        <v>4557.3401527961232</v>
      </c>
      <c r="RWG14" s="126">
        <v>3073.2441852845182</v>
      </c>
      <c r="RWH14" s="127">
        <v>3706.0388789626154</v>
      </c>
      <c r="RWI14" s="148" t="s">
        <v>2</v>
      </c>
      <c r="RWJ14" s="127">
        <v>4557.3401527961232</v>
      </c>
      <c r="RWK14" s="126">
        <v>3073.2441852845182</v>
      </c>
      <c r="RWL14" s="127">
        <v>3706.0388789626154</v>
      </c>
      <c r="RWM14" s="148" t="s">
        <v>2</v>
      </c>
      <c r="RWN14" s="127">
        <v>4557.3401527961232</v>
      </c>
      <c r="RWO14" s="126">
        <v>3073.2441852845182</v>
      </c>
      <c r="RWP14" s="127">
        <v>3706.0388789626154</v>
      </c>
      <c r="RWQ14" s="148" t="s">
        <v>2</v>
      </c>
      <c r="RWR14" s="127">
        <v>4557.3401527961232</v>
      </c>
      <c r="RWS14" s="126">
        <v>3073.2441852845182</v>
      </c>
      <c r="RWT14" s="127">
        <v>3706.0388789626154</v>
      </c>
      <c r="RWU14" s="148" t="s">
        <v>2</v>
      </c>
      <c r="RWV14" s="127">
        <v>4557.3401527961232</v>
      </c>
      <c r="RWW14" s="126">
        <v>3073.2441852845182</v>
      </c>
      <c r="RWX14" s="127">
        <v>3706.0388789626154</v>
      </c>
      <c r="RWY14" s="148" t="s">
        <v>2</v>
      </c>
      <c r="RWZ14" s="127">
        <v>4557.3401527961232</v>
      </c>
      <c r="RXA14" s="126">
        <v>3073.2441852845182</v>
      </c>
      <c r="RXB14" s="127">
        <v>3706.0388789626154</v>
      </c>
      <c r="RXC14" s="148" t="s">
        <v>2</v>
      </c>
      <c r="RXD14" s="127">
        <v>4557.3401527961232</v>
      </c>
      <c r="RXE14" s="126">
        <v>3073.2441852845182</v>
      </c>
      <c r="RXF14" s="127">
        <v>3706.0388789626154</v>
      </c>
      <c r="RXG14" s="148" t="s">
        <v>2</v>
      </c>
      <c r="RXH14" s="127">
        <v>4557.3401527961232</v>
      </c>
      <c r="RXI14" s="126">
        <v>3073.2441852845182</v>
      </c>
      <c r="RXJ14" s="127">
        <v>3706.0388789626154</v>
      </c>
      <c r="RXK14" s="148" t="s">
        <v>2</v>
      </c>
      <c r="RXL14" s="127">
        <v>4557.3401527961232</v>
      </c>
      <c r="RXM14" s="126">
        <v>3073.2441852845182</v>
      </c>
      <c r="RXN14" s="127">
        <v>3706.0388789626154</v>
      </c>
      <c r="RXO14" s="148" t="s">
        <v>2</v>
      </c>
      <c r="RXP14" s="127">
        <v>4557.3401527961232</v>
      </c>
      <c r="RXQ14" s="126">
        <v>3073.2441852845182</v>
      </c>
      <c r="RXR14" s="127">
        <v>3706.0388789626154</v>
      </c>
      <c r="RXS14" s="148" t="s">
        <v>2</v>
      </c>
      <c r="RXT14" s="127">
        <v>4557.3401527961232</v>
      </c>
      <c r="RXU14" s="126">
        <v>3073.2441852845182</v>
      </c>
      <c r="RXV14" s="127">
        <v>3706.0388789626154</v>
      </c>
      <c r="RXW14" s="148" t="s">
        <v>2</v>
      </c>
      <c r="RXX14" s="127">
        <v>4557.3401527961232</v>
      </c>
      <c r="RXY14" s="126">
        <v>3073.2441852845182</v>
      </c>
      <c r="RXZ14" s="127">
        <v>3706.0388789626154</v>
      </c>
      <c r="RYA14" s="148" t="s">
        <v>2</v>
      </c>
      <c r="RYB14" s="127">
        <v>4557.3401527961232</v>
      </c>
      <c r="RYC14" s="126">
        <v>3073.2441852845182</v>
      </c>
      <c r="RYD14" s="127">
        <v>3706.0388789626154</v>
      </c>
      <c r="RYE14" s="148" t="s">
        <v>2</v>
      </c>
      <c r="RYF14" s="127">
        <v>4557.3401527961232</v>
      </c>
      <c r="RYG14" s="126">
        <v>3073.2441852845182</v>
      </c>
      <c r="RYH14" s="127">
        <v>3706.0388789626154</v>
      </c>
      <c r="RYI14" s="148" t="s">
        <v>2</v>
      </c>
      <c r="RYJ14" s="127">
        <v>4557.3401527961232</v>
      </c>
      <c r="RYK14" s="126">
        <v>3073.2441852845182</v>
      </c>
      <c r="RYL14" s="127">
        <v>3706.0388789626154</v>
      </c>
      <c r="RYM14" s="148" t="s">
        <v>2</v>
      </c>
      <c r="RYN14" s="127">
        <v>4557.3401527961232</v>
      </c>
      <c r="RYO14" s="126">
        <v>3073.2441852845182</v>
      </c>
      <c r="RYP14" s="127">
        <v>3706.0388789626154</v>
      </c>
      <c r="RYQ14" s="148" t="s">
        <v>2</v>
      </c>
      <c r="RYR14" s="127">
        <v>4557.3401527961232</v>
      </c>
      <c r="RYS14" s="126">
        <v>3073.2441852845182</v>
      </c>
      <c r="RYT14" s="127">
        <v>3706.0388789626154</v>
      </c>
      <c r="RYU14" s="148" t="s">
        <v>2</v>
      </c>
      <c r="RYV14" s="127">
        <v>4557.3401527961232</v>
      </c>
      <c r="RYW14" s="126">
        <v>3073.2441852845182</v>
      </c>
      <c r="RYX14" s="127">
        <v>3706.0388789626154</v>
      </c>
      <c r="RYY14" s="148" t="s">
        <v>2</v>
      </c>
      <c r="RYZ14" s="127">
        <v>4557.3401527961232</v>
      </c>
      <c r="RZA14" s="126">
        <v>3073.2441852845182</v>
      </c>
      <c r="RZB14" s="127">
        <v>3706.0388789626154</v>
      </c>
      <c r="RZC14" s="148" t="s">
        <v>2</v>
      </c>
      <c r="RZD14" s="127">
        <v>4557.3401527961232</v>
      </c>
      <c r="RZE14" s="126">
        <v>3073.2441852845182</v>
      </c>
      <c r="RZF14" s="127">
        <v>3706.0388789626154</v>
      </c>
      <c r="RZG14" s="148" t="s">
        <v>2</v>
      </c>
      <c r="RZH14" s="127">
        <v>4557.3401527961232</v>
      </c>
      <c r="RZI14" s="126">
        <v>3073.2441852845182</v>
      </c>
      <c r="RZJ14" s="127">
        <v>3706.0388789626154</v>
      </c>
      <c r="RZK14" s="148" t="s">
        <v>2</v>
      </c>
      <c r="RZL14" s="127">
        <v>4557.3401527961232</v>
      </c>
      <c r="RZM14" s="126">
        <v>3073.2441852845182</v>
      </c>
      <c r="RZN14" s="127">
        <v>3706.0388789626154</v>
      </c>
      <c r="RZO14" s="148" t="s">
        <v>2</v>
      </c>
      <c r="RZP14" s="127">
        <v>4557.3401527961232</v>
      </c>
      <c r="RZQ14" s="126">
        <v>3073.2441852845182</v>
      </c>
      <c r="RZR14" s="127">
        <v>3706.0388789626154</v>
      </c>
      <c r="RZS14" s="148" t="s">
        <v>2</v>
      </c>
      <c r="RZT14" s="127">
        <v>4557.3401527961232</v>
      </c>
      <c r="RZU14" s="126">
        <v>3073.2441852845182</v>
      </c>
      <c r="RZV14" s="127">
        <v>3706.0388789626154</v>
      </c>
      <c r="RZW14" s="148" t="s">
        <v>2</v>
      </c>
      <c r="RZX14" s="127">
        <v>4557.3401527961232</v>
      </c>
      <c r="RZY14" s="126">
        <v>3073.2441852845182</v>
      </c>
      <c r="RZZ14" s="127">
        <v>3706.0388789626154</v>
      </c>
      <c r="SAA14" s="148" t="s">
        <v>2</v>
      </c>
      <c r="SAB14" s="127">
        <v>4557.3401527961232</v>
      </c>
      <c r="SAC14" s="126">
        <v>3073.2441852845182</v>
      </c>
      <c r="SAD14" s="127">
        <v>3706.0388789626154</v>
      </c>
      <c r="SAE14" s="148" t="s">
        <v>2</v>
      </c>
      <c r="SAF14" s="127">
        <v>4557.3401527961232</v>
      </c>
      <c r="SAG14" s="126">
        <v>3073.2441852845182</v>
      </c>
      <c r="SAH14" s="127">
        <v>3706.0388789626154</v>
      </c>
      <c r="SAI14" s="148" t="s">
        <v>2</v>
      </c>
      <c r="SAJ14" s="127">
        <v>4557.3401527961232</v>
      </c>
      <c r="SAK14" s="126">
        <v>3073.2441852845182</v>
      </c>
      <c r="SAL14" s="127">
        <v>3706.0388789626154</v>
      </c>
      <c r="SAM14" s="148" t="s">
        <v>2</v>
      </c>
      <c r="SAN14" s="127">
        <v>4557.3401527961232</v>
      </c>
      <c r="SAO14" s="126">
        <v>3073.2441852845182</v>
      </c>
      <c r="SAP14" s="127">
        <v>3706.0388789626154</v>
      </c>
      <c r="SAQ14" s="148" t="s">
        <v>2</v>
      </c>
      <c r="SAR14" s="127">
        <v>4557.3401527961232</v>
      </c>
      <c r="SAS14" s="126">
        <v>3073.2441852845182</v>
      </c>
      <c r="SAT14" s="127">
        <v>3706.0388789626154</v>
      </c>
      <c r="SAU14" s="148" t="s">
        <v>2</v>
      </c>
      <c r="SAV14" s="127">
        <v>4557.3401527961232</v>
      </c>
      <c r="SAW14" s="126">
        <v>3073.2441852845182</v>
      </c>
      <c r="SAX14" s="127">
        <v>3706.0388789626154</v>
      </c>
      <c r="SAY14" s="148" t="s">
        <v>2</v>
      </c>
      <c r="SAZ14" s="127">
        <v>4557.3401527961232</v>
      </c>
      <c r="SBA14" s="126">
        <v>3073.2441852845182</v>
      </c>
      <c r="SBB14" s="127">
        <v>3706.0388789626154</v>
      </c>
      <c r="SBC14" s="148" t="s">
        <v>2</v>
      </c>
      <c r="SBD14" s="127">
        <v>4557.3401527961232</v>
      </c>
      <c r="SBE14" s="126">
        <v>3073.2441852845182</v>
      </c>
      <c r="SBF14" s="127">
        <v>3706.0388789626154</v>
      </c>
      <c r="SBG14" s="148" t="s">
        <v>2</v>
      </c>
      <c r="SBH14" s="127">
        <v>4557.3401527961232</v>
      </c>
      <c r="SBI14" s="126">
        <v>3073.2441852845182</v>
      </c>
      <c r="SBJ14" s="127">
        <v>3706.0388789626154</v>
      </c>
      <c r="SBK14" s="148" t="s">
        <v>2</v>
      </c>
      <c r="SBL14" s="127">
        <v>4557.3401527961232</v>
      </c>
      <c r="SBM14" s="126">
        <v>3073.2441852845182</v>
      </c>
      <c r="SBN14" s="127">
        <v>3706.0388789626154</v>
      </c>
      <c r="SBO14" s="148" t="s">
        <v>2</v>
      </c>
      <c r="SBP14" s="127">
        <v>4557.3401527961232</v>
      </c>
      <c r="SBQ14" s="126">
        <v>3073.2441852845182</v>
      </c>
      <c r="SBR14" s="127">
        <v>3706.0388789626154</v>
      </c>
      <c r="SBS14" s="148" t="s">
        <v>2</v>
      </c>
      <c r="SBT14" s="127">
        <v>4557.3401527961232</v>
      </c>
      <c r="SBU14" s="126">
        <v>3073.2441852845182</v>
      </c>
      <c r="SBV14" s="127">
        <v>3706.0388789626154</v>
      </c>
      <c r="SBW14" s="148" t="s">
        <v>2</v>
      </c>
      <c r="SBX14" s="127">
        <v>4557.3401527961232</v>
      </c>
      <c r="SBY14" s="126">
        <v>3073.2441852845182</v>
      </c>
      <c r="SBZ14" s="127">
        <v>3706.0388789626154</v>
      </c>
      <c r="SCA14" s="148" t="s">
        <v>2</v>
      </c>
      <c r="SCB14" s="127">
        <v>4557.3401527961232</v>
      </c>
      <c r="SCC14" s="126">
        <v>3073.2441852845182</v>
      </c>
      <c r="SCD14" s="127">
        <v>3706.0388789626154</v>
      </c>
      <c r="SCE14" s="148" t="s">
        <v>2</v>
      </c>
      <c r="SCF14" s="127">
        <v>4557.3401527961232</v>
      </c>
      <c r="SCG14" s="126">
        <v>3073.2441852845182</v>
      </c>
      <c r="SCH14" s="127">
        <v>3706.0388789626154</v>
      </c>
      <c r="SCI14" s="148" t="s">
        <v>2</v>
      </c>
      <c r="SCJ14" s="127">
        <v>4557.3401527961232</v>
      </c>
      <c r="SCK14" s="126">
        <v>3073.2441852845182</v>
      </c>
      <c r="SCL14" s="127">
        <v>3706.0388789626154</v>
      </c>
      <c r="SCM14" s="148" t="s">
        <v>2</v>
      </c>
      <c r="SCN14" s="127">
        <v>4557.3401527961232</v>
      </c>
      <c r="SCO14" s="126">
        <v>3073.2441852845182</v>
      </c>
      <c r="SCP14" s="127">
        <v>3706.0388789626154</v>
      </c>
      <c r="SCQ14" s="148" t="s">
        <v>2</v>
      </c>
      <c r="SCR14" s="127">
        <v>4557.3401527961232</v>
      </c>
      <c r="SCS14" s="126">
        <v>3073.2441852845182</v>
      </c>
      <c r="SCT14" s="127">
        <v>3706.0388789626154</v>
      </c>
      <c r="SCU14" s="148" t="s">
        <v>2</v>
      </c>
      <c r="SCV14" s="127">
        <v>4557.3401527961232</v>
      </c>
      <c r="SCW14" s="126">
        <v>3073.2441852845182</v>
      </c>
      <c r="SCX14" s="127">
        <v>3706.0388789626154</v>
      </c>
      <c r="SCY14" s="148" t="s">
        <v>2</v>
      </c>
      <c r="SCZ14" s="127">
        <v>4557.3401527961232</v>
      </c>
      <c r="SDA14" s="126">
        <v>3073.2441852845182</v>
      </c>
      <c r="SDB14" s="127">
        <v>3706.0388789626154</v>
      </c>
      <c r="SDC14" s="148" t="s">
        <v>2</v>
      </c>
      <c r="SDD14" s="127">
        <v>4557.3401527961232</v>
      </c>
      <c r="SDE14" s="126">
        <v>3073.2441852845182</v>
      </c>
      <c r="SDF14" s="127">
        <v>3706.0388789626154</v>
      </c>
      <c r="SDG14" s="148" t="s">
        <v>2</v>
      </c>
      <c r="SDH14" s="127">
        <v>4557.3401527961232</v>
      </c>
      <c r="SDI14" s="126">
        <v>3073.2441852845182</v>
      </c>
      <c r="SDJ14" s="127">
        <v>3706.0388789626154</v>
      </c>
      <c r="SDK14" s="148" t="s">
        <v>2</v>
      </c>
      <c r="SDL14" s="127">
        <v>4557.3401527961232</v>
      </c>
      <c r="SDM14" s="126">
        <v>3073.2441852845182</v>
      </c>
      <c r="SDN14" s="127">
        <v>3706.0388789626154</v>
      </c>
      <c r="SDO14" s="148" t="s">
        <v>2</v>
      </c>
      <c r="SDP14" s="127">
        <v>4557.3401527961232</v>
      </c>
      <c r="SDQ14" s="126">
        <v>3073.2441852845182</v>
      </c>
      <c r="SDR14" s="127">
        <v>3706.0388789626154</v>
      </c>
      <c r="SDS14" s="148" t="s">
        <v>2</v>
      </c>
      <c r="SDT14" s="127">
        <v>4557.3401527961232</v>
      </c>
      <c r="SDU14" s="126">
        <v>3073.2441852845182</v>
      </c>
      <c r="SDV14" s="127">
        <v>3706.0388789626154</v>
      </c>
      <c r="SDW14" s="148" t="s">
        <v>2</v>
      </c>
      <c r="SDX14" s="127">
        <v>4557.3401527961232</v>
      </c>
      <c r="SDY14" s="126">
        <v>3073.2441852845182</v>
      </c>
      <c r="SDZ14" s="127">
        <v>3706.0388789626154</v>
      </c>
      <c r="SEA14" s="148" t="s">
        <v>2</v>
      </c>
      <c r="SEB14" s="127">
        <v>4557.3401527961232</v>
      </c>
      <c r="SEC14" s="126">
        <v>3073.2441852845182</v>
      </c>
      <c r="SED14" s="127">
        <v>3706.0388789626154</v>
      </c>
      <c r="SEE14" s="148" t="s">
        <v>2</v>
      </c>
      <c r="SEF14" s="127">
        <v>4557.3401527961232</v>
      </c>
      <c r="SEG14" s="126">
        <v>3073.2441852845182</v>
      </c>
      <c r="SEH14" s="127">
        <v>3706.0388789626154</v>
      </c>
      <c r="SEI14" s="148" t="s">
        <v>2</v>
      </c>
      <c r="SEJ14" s="127">
        <v>4557.3401527961232</v>
      </c>
      <c r="SEK14" s="126">
        <v>3073.2441852845182</v>
      </c>
      <c r="SEL14" s="127">
        <v>3706.0388789626154</v>
      </c>
      <c r="SEM14" s="148" t="s">
        <v>2</v>
      </c>
      <c r="SEN14" s="127">
        <v>4557.3401527961232</v>
      </c>
      <c r="SEO14" s="126">
        <v>3073.2441852845182</v>
      </c>
      <c r="SEP14" s="127">
        <v>3706.0388789626154</v>
      </c>
      <c r="SEQ14" s="148" t="s">
        <v>2</v>
      </c>
      <c r="SER14" s="127">
        <v>4557.3401527961232</v>
      </c>
      <c r="SES14" s="126">
        <v>3073.2441852845182</v>
      </c>
      <c r="SET14" s="127">
        <v>3706.0388789626154</v>
      </c>
      <c r="SEU14" s="148" t="s">
        <v>2</v>
      </c>
      <c r="SEV14" s="127">
        <v>4557.3401527961232</v>
      </c>
      <c r="SEW14" s="126">
        <v>3073.2441852845182</v>
      </c>
      <c r="SEX14" s="127">
        <v>3706.0388789626154</v>
      </c>
      <c r="SEY14" s="148" t="s">
        <v>2</v>
      </c>
      <c r="SEZ14" s="127">
        <v>4557.3401527961232</v>
      </c>
      <c r="SFA14" s="126">
        <v>3073.2441852845182</v>
      </c>
      <c r="SFB14" s="127">
        <v>3706.0388789626154</v>
      </c>
      <c r="SFC14" s="148" t="s">
        <v>2</v>
      </c>
      <c r="SFD14" s="127">
        <v>4557.3401527961232</v>
      </c>
      <c r="SFE14" s="126">
        <v>3073.2441852845182</v>
      </c>
      <c r="SFF14" s="127">
        <v>3706.0388789626154</v>
      </c>
      <c r="SFG14" s="148" t="s">
        <v>2</v>
      </c>
      <c r="SFH14" s="127">
        <v>4557.3401527961232</v>
      </c>
      <c r="SFI14" s="126">
        <v>3073.2441852845182</v>
      </c>
      <c r="SFJ14" s="127">
        <v>3706.0388789626154</v>
      </c>
      <c r="SFK14" s="148" t="s">
        <v>2</v>
      </c>
      <c r="SFL14" s="127">
        <v>4557.3401527961232</v>
      </c>
      <c r="SFM14" s="126">
        <v>3073.2441852845182</v>
      </c>
      <c r="SFN14" s="127">
        <v>3706.0388789626154</v>
      </c>
      <c r="SFO14" s="148" t="s">
        <v>2</v>
      </c>
      <c r="SFP14" s="127">
        <v>4557.3401527961232</v>
      </c>
      <c r="SFQ14" s="126">
        <v>3073.2441852845182</v>
      </c>
      <c r="SFR14" s="127">
        <v>3706.0388789626154</v>
      </c>
      <c r="SFS14" s="148" t="s">
        <v>2</v>
      </c>
      <c r="SFT14" s="127">
        <v>4557.3401527961232</v>
      </c>
      <c r="SFU14" s="126">
        <v>3073.2441852845182</v>
      </c>
      <c r="SFV14" s="127">
        <v>3706.0388789626154</v>
      </c>
      <c r="SFW14" s="148" t="s">
        <v>2</v>
      </c>
      <c r="SFX14" s="127">
        <v>4557.3401527961232</v>
      </c>
      <c r="SFY14" s="126">
        <v>3073.2441852845182</v>
      </c>
      <c r="SFZ14" s="127">
        <v>3706.0388789626154</v>
      </c>
      <c r="SGA14" s="148" t="s">
        <v>2</v>
      </c>
      <c r="SGB14" s="127">
        <v>4557.3401527961232</v>
      </c>
      <c r="SGC14" s="126">
        <v>3073.2441852845182</v>
      </c>
      <c r="SGD14" s="127">
        <v>3706.0388789626154</v>
      </c>
      <c r="SGE14" s="148" t="s">
        <v>2</v>
      </c>
      <c r="SGF14" s="127">
        <v>4557.3401527961232</v>
      </c>
      <c r="SGG14" s="126">
        <v>3073.2441852845182</v>
      </c>
      <c r="SGH14" s="127">
        <v>3706.0388789626154</v>
      </c>
      <c r="SGI14" s="148" t="s">
        <v>2</v>
      </c>
      <c r="SGJ14" s="127">
        <v>4557.3401527961232</v>
      </c>
      <c r="SGK14" s="126">
        <v>3073.2441852845182</v>
      </c>
      <c r="SGL14" s="127">
        <v>3706.0388789626154</v>
      </c>
      <c r="SGM14" s="148" t="s">
        <v>2</v>
      </c>
      <c r="SGN14" s="127">
        <v>4557.3401527961232</v>
      </c>
      <c r="SGO14" s="126">
        <v>3073.2441852845182</v>
      </c>
      <c r="SGP14" s="127">
        <v>3706.0388789626154</v>
      </c>
      <c r="SGQ14" s="148" t="s">
        <v>2</v>
      </c>
      <c r="SGR14" s="127">
        <v>4557.3401527961232</v>
      </c>
      <c r="SGS14" s="126">
        <v>3073.2441852845182</v>
      </c>
      <c r="SGT14" s="127">
        <v>3706.0388789626154</v>
      </c>
      <c r="SGU14" s="148" t="s">
        <v>2</v>
      </c>
      <c r="SGV14" s="127">
        <v>4557.3401527961232</v>
      </c>
      <c r="SGW14" s="126">
        <v>3073.2441852845182</v>
      </c>
      <c r="SGX14" s="127">
        <v>3706.0388789626154</v>
      </c>
      <c r="SGY14" s="148" t="s">
        <v>2</v>
      </c>
      <c r="SGZ14" s="127">
        <v>4557.3401527961232</v>
      </c>
      <c r="SHA14" s="126">
        <v>3073.2441852845182</v>
      </c>
      <c r="SHB14" s="127">
        <v>3706.0388789626154</v>
      </c>
      <c r="SHC14" s="148" t="s">
        <v>2</v>
      </c>
      <c r="SHD14" s="127">
        <v>4557.3401527961232</v>
      </c>
      <c r="SHE14" s="126">
        <v>3073.2441852845182</v>
      </c>
      <c r="SHF14" s="127">
        <v>3706.0388789626154</v>
      </c>
      <c r="SHG14" s="148" t="s">
        <v>2</v>
      </c>
      <c r="SHH14" s="127">
        <v>4557.3401527961232</v>
      </c>
      <c r="SHI14" s="126">
        <v>3073.2441852845182</v>
      </c>
      <c r="SHJ14" s="127">
        <v>3706.0388789626154</v>
      </c>
      <c r="SHK14" s="148" t="s">
        <v>2</v>
      </c>
      <c r="SHL14" s="127">
        <v>4557.3401527961232</v>
      </c>
      <c r="SHM14" s="126">
        <v>3073.2441852845182</v>
      </c>
      <c r="SHN14" s="127">
        <v>3706.0388789626154</v>
      </c>
      <c r="SHO14" s="148" t="s">
        <v>2</v>
      </c>
      <c r="SHP14" s="127">
        <v>4557.3401527961232</v>
      </c>
      <c r="SHQ14" s="126">
        <v>3073.2441852845182</v>
      </c>
      <c r="SHR14" s="127">
        <v>3706.0388789626154</v>
      </c>
      <c r="SHS14" s="148" t="s">
        <v>2</v>
      </c>
      <c r="SHT14" s="127">
        <v>4557.3401527961232</v>
      </c>
      <c r="SHU14" s="126">
        <v>3073.2441852845182</v>
      </c>
      <c r="SHV14" s="127">
        <v>3706.0388789626154</v>
      </c>
      <c r="SHW14" s="148" t="s">
        <v>2</v>
      </c>
      <c r="SHX14" s="127">
        <v>4557.3401527961232</v>
      </c>
      <c r="SHY14" s="126">
        <v>3073.2441852845182</v>
      </c>
      <c r="SHZ14" s="127">
        <v>3706.0388789626154</v>
      </c>
      <c r="SIA14" s="148" t="s">
        <v>2</v>
      </c>
      <c r="SIB14" s="127">
        <v>4557.3401527961232</v>
      </c>
      <c r="SIC14" s="126">
        <v>3073.2441852845182</v>
      </c>
      <c r="SID14" s="127">
        <v>3706.0388789626154</v>
      </c>
      <c r="SIE14" s="148" t="s">
        <v>2</v>
      </c>
      <c r="SIF14" s="127">
        <v>4557.3401527961232</v>
      </c>
      <c r="SIG14" s="126">
        <v>3073.2441852845182</v>
      </c>
      <c r="SIH14" s="127">
        <v>3706.0388789626154</v>
      </c>
      <c r="SII14" s="148" t="s">
        <v>2</v>
      </c>
      <c r="SIJ14" s="127">
        <v>4557.3401527961232</v>
      </c>
      <c r="SIK14" s="126">
        <v>3073.2441852845182</v>
      </c>
      <c r="SIL14" s="127">
        <v>3706.0388789626154</v>
      </c>
      <c r="SIM14" s="148" t="s">
        <v>2</v>
      </c>
      <c r="SIN14" s="127">
        <v>4557.3401527961232</v>
      </c>
      <c r="SIO14" s="126">
        <v>3073.2441852845182</v>
      </c>
      <c r="SIP14" s="127">
        <v>3706.0388789626154</v>
      </c>
      <c r="SIQ14" s="148" t="s">
        <v>2</v>
      </c>
      <c r="SIR14" s="127">
        <v>4557.3401527961232</v>
      </c>
      <c r="SIS14" s="126">
        <v>3073.2441852845182</v>
      </c>
      <c r="SIT14" s="127">
        <v>3706.0388789626154</v>
      </c>
      <c r="SIU14" s="148" t="s">
        <v>2</v>
      </c>
      <c r="SIV14" s="127">
        <v>4557.3401527961232</v>
      </c>
      <c r="SIW14" s="126">
        <v>3073.2441852845182</v>
      </c>
      <c r="SIX14" s="127">
        <v>3706.0388789626154</v>
      </c>
      <c r="SIY14" s="148" t="s">
        <v>2</v>
      </c>
      <c r="SIZ14" s="127">
        <v>4557.3401527961232</v>
      </c>
      <c r="SJA14" s="126">
        <v>3073.2441852845182</v>
      </c>
      <c r="SJB14" s="127">
        <v>3706.0388789626154</v>
      </c>
      <c r="SJC14" s="148" t="s">
        <v>2</v>
      </c>
      <c r="SJD14" s="127">
        <v>4557.3401527961232</v>
      </c>
      <c r="SJE14" s="126">
        <v>3073.2441852845182</v>
      </c>
      <c r="SJF14" s="127">
        <v>3706.0388789626154</v>
      </c>
      <c r="SJG14" s="148" t="s">
        <v>2</v>
      </c>
      <c r="SJH14" s="127">
        <v>4557.3401527961232</v>
      </c>
      <c r="SJI14" s="126">
        <v>3073.2441852845182</v>
      </c>
      <c r="SJJ14" s="127">
        <v>3706.0388789626154</v>
      </c>
      <c r="SJK14" s="148" t="s">
        <v>2</v>
      </c>
      <c r="SJL14" s="127">
        <v>4557.3401527961232</v>
      </c>
      <c r="SJM14" s="126">
        <v>3073.2441852845182</v>
      </c>
      <c r="SJN14" s="127">
        <v>3706.0388789626154</v>
      </c>
      <c r="SJO14" s="148" t="s">
        <v>2</v>
      </c>
      <c r="SJP14" s="127">
        <v>4557.3401527961232</v>
      </c>
      <c r="SJQ14" s="126">
        <v>3073.2441852845182</v>
      </c>
      <c r="SJR14" s="127">
        <v>3706.0388789626154</v>
      </c>
      <c r="SJS14" s="148" t="s">
        <v>2</v>
      </c>
      <c r="SJT14" s="127">
        <v>4557.3401527961232</v>
      </c>
      <c r="SJU14" s="126">
        <v>3073.2441852845182</v>
      </c>
      <c r="SJV14" s="127">
        <v>3706.0388789626154</v>
      </c>
      <c r="SJW14" s="148" t="s">
        <v>2</v>
      </c>
      <c r="SJX14" s="127">
        <v>4557.3401527961232</v>
      </c>
      <c r="SJY14" s="126">
        <v>3073.2441852845182</v>
      </c>
      <c r="SJZ14" s="127">
        <v>3706.0388789626154</v>
      </c>
      <c r="SKA14" s="148" t="s">
        <v>2</v>
      </c>
      <c r="SKB14" s="127">
        <v>4557.3401527961232</v>
      </c>
      <c r="SKC14" s="126">
        <v>3073.2441852845182</v>
      </c>
      <c r="SKD14" s="127">
        <v>3706.0388789626154</v>
      </c>
      <c r="SKE14" s="148" t="s">
        <v>2</v>
      </c>
      <c r="SKF14" s="127">
        <v>4557.3401527961232</v>
      </c>
      <c r="SKG14" s="126">
        <v>3073.2441852845182</v>
      </c>
      <c r="SKH14" s="127">
        <v>3706.0388789626154</v>
      </c>
      <c r="SKI14" s="148" t="s">
        <v>2</v>
      </c>
      <c r="SKJ14" s="127">
        <v>4557.3401527961232</v>
      </c>
      <c r="SKK14" s="126">
        <v>3073.2441852845182</v>
      </c>
      <c r="SKL14" s="127">
        <v>3706.0388789626154</v>
      </c>
      <c r="SKM14" s="148" t="s">
        <v>2</v>
      </c>
      <c r="SKN14" s="127">
        <v>4557.3401527961232</v>
      </c>
      <c r="SKO14" s="126">
        <v>3073.2441852845182</v>
      </c>
      <c r="SKP14" s="127">
        <v>3706.0388789626154</v>
      </c>
      <c r="SKQ14" s="148" t="s">
        <v>2</v>
      </c>
      <c r="SKR14" s="127">
        <v>4557.3401527961232</v>
      </c>
      <c r="SKS14" s="126">
        <v>3073.2441852845182</v>
      </c>
      <c r="SKT14" s="127">
        <v>3706.0388789626154</v>
      </c>
      <c r="SKU14" s="148" t="s">
        <v>2</v>
      </c>
      <c r="SKV14" s="127">
        <v>4557.3401527961232</v>
      </c>
      <c r="SKW14" s="126">
        <v>3073.2441852845182</v>
      </c>
      <c r="SKX14" s="127">
        <v>3706.0388789626154</v>
      </c>
      <c r="SKY14" s="148" t="s">
        <v>2</v>
      </c>
      <c r="SKZ14" s="127">
        <v>4557.3401527961232</v>
      </c>
      <c r="SLA14" s="126">
        <v>3073.2441852845182</v>
      </c>
      <c r="SLB14" s="127">
        <v>3706.0388789626154</v>
      </c>
      <c r="SLC14" s="148" t="s">
        <v>2</v>
      </c>
      <c r="SLD14" s="127">
        <v>4557.3401527961232</v>
      </c>
      <c r="SLE14" s="126">
        <v>3073.2441852845182</v>
      </c>
      <c r="SLF14" s="127">
        <v>3706.0388789626154</v>
      </c>
      <c r="SLG14" s="148" t="s">
        <v>2</v>
      </c>
      <c r="SLH14" s="127">
        <v>4557.3401527961232</v>
      </c>
      <c r="SLI14" s="126">
        <v>3073.2441852845182</v>
      </c>
      <c r="SLJ14" s="127">
        <v>3706.0388789626154</v>
      </c>
      <c r="SLK14" s="148" t="s">
        <v>2</v>
      </c>
      <c r="SLL14" s="127">
        <v>4557.3401527961232</v>
      </c>
      <c r="SLM14" s="126">
        <v>3073.2441852845182</v>
      </c>
      <c r="SLN14" s="127">
        <v>3706.0388789626154</v>
      </c>
      <c r="SLO14" s="148" t="s">
        <v>2</v>
      </c>
      <c r="SLP14" s="127">
        <v>4557.3401527961232</v>
      </c>
      <c r="SLQ14" s="126">
        <v>3073.2441852845182</v>
      </c>
      <c r="SLR14" s="127">
        <v>3706.0388789626154</v>
      </c>
      <c r="SLS14" s="148" t="s">
        <v>2</v>
      </c>
      <c r="SLT14" s="127">
        <v>4557.3401527961232</v>
      </c>
      <c r="SLU14" s="126">
        <v>3073.2441852845182</v>
      </c>
      <c r="SLV14" s="127">
        <v>3706.0388789626154</v>
      </c>
      <c r="SLW14" s="148" t="s">
        <v>2</v>
      </c>
      <c r="SLX14" s="127">
        <v>4557.3401527961232</v>
      </c>
      <c r="SLY14" s="126">
        <v>3073.2441852845182</v>
      </c>
      <c r="SLZ14" s="127">
        <v>3706.0388789626154</v>
      </c>
      <c r="SMA14" s="148" t="s">
        <v>2</v>
      </c>
      <c r="SMB14" s="127">
        <v>4557.3401527961232</v>
      </c>
      <c r="SMC14" s="126">
        <v>3073.2441852845182</v>
      </c>
      <c r="SMD14" s="127">
        <v>3706.0388789626154</v>
      </c>
      <c r="SME14" s="148" t="s">
        <v>2</v>
      </c>
      <c r="SMF14" s="127">
        <v>4557.3401527961232</v>
      </c>
      <c r="SMG14" s="126">
        <v>3073.2441852845182</v>
      </c>
      <c r="SMH14" s="127">
        <v>3706.0388789626154</v>
      </c>
      <c r="SMI14" s="148" t="s">
        <v>2</v>
      </c>
      <c r="SMJ14" s="127">
        <v>4557.3401527961232</v>
      </c>
      <c r="SMK14" s="126">
        <v>3073.2441852845182</v>
      </c>
      <c r="SML14" s="127">
        <v>3706.0388789626154</v>
      </c>
      <c r="SMM14" s="148" t="s">
        <v>2</v>
      </c>
      <c r="SMN14" s="127">
        <v>4557.3401527961232</v>
      </c>
      <c r="SMO14" s="126">
        <v>3073.2441852845182</v>
      </c>
      <c r="SMP14" s="127">
        <v>3706.0388789626154</v>
      </c>
      <c r="SMQ14" s="148" t="s">
        <v>2</v>
      </c>
      <c r="SMR14" s="127">
        <v>4557.3401527961232</v>
      </c>
      <c r="SMS14" s="126">
        <v>3073.2441852845182</v>
      </c>
      <c r="SMT14" s="127">
        <v>3706.0388789626154</v>
      </c>
      <c r="SMU14" s="148" t="s">
        <v>2</v>
      </c>
      <c r="SMV14" s="127">
        <v>4557.3401527961232</v>
      </c>
      <c r="SMW14" s="126">
        <v>3073.2441852845182</v>
      </c>
      <c r="SMX14" s="127">
        <v>3706.0388789626154</v>
      </c>
      <c r="SMY14" s="148" t="s">
        <v>2</v>
      </c>
      <c r="SMZ14" s="127">
        <v>4557.3401527961232</v>
      </c>
      <c r="SNA14" s="126">
        <v>3073.2441852845182</v>
      </c>
      <c r="SNB14" s="127">
        <v>3706.0388789626154</v>
      </c>
      <c r="SNC14" s="148" t="s">
        <v>2</v>
      </c>
      <c r="SND14" s="127">
        <v>4557.3401527961232</v>
      </c>
      <c r="SNE14" s="126">
        <v>3073.2441852845182</v>
      </c>
      <c r="SNF14" s="127">
        <v>3706.0388789626154</v>
      </c>
      <c r="SNG14" s="148" t="s">
        <v>2</v>
      </c>
      <c r="SNH14" s="127">
        <v>4557.3401527961232</v>
      </c>
      <c r="SNI14" s="126">
        <v>3073.2441852845182</v>
      </c>
      <c r="SNJ14" s="127">
        <v>3706.0388789626154</v>
      </c>
      <c r="SNK14" s="148" t="s">
        <v>2</v>
      </c>
      <c r="SNL14" s="127">
        <v>4557.3401527961232</v>
      </c>
      <c r="SNM14" s="126">
        <v>3073.2441852845182</v>
      </c>
      <c r="SNN14" s="127">
        <v>3706.0388789626154</v>
      </c>
      <c r="SNO14" s="148" t="s">
        <v>2</v>
      </c>
      <c r="SNP14" s="127">
        <v>4557.3401527961232</v>
      </c>
      <c r="SNQ14" s="126">
        <v>3073.2441852845182</v>
      </c>
      <c r="SNR14" s="127">
        <v>3706.0388789626154</v>
      </c>
      <c r="SNS14" s="148" t="s">
        <v>2</v>
      </c>
      <c r="SNT14" s="127">
        <v>4557.3401527961232</v>
      </c>
      <c r="SNU14" s="126">
        <v>3073.2441852845182</v>
      </c>
      <c r="SNV14" s="127">
        <v>3706.0388789626154</v>
      </c>
      <c r="SNW14" s="148" t="s">
        <v>2</v>
      </c>
      <c r="SNX14" s="127">
        <v>4557.3401527961232</v>
      </c>
      <c r="SNY14" s="126">
        <v>3073.2441852845182</v>
      </c>
      <c r="SNZ14" s="127">
        <v>3706.0388789626154</v>
      </c>
      <c r="SOA14" s="148" t="s">
        <v>2</v>
      </c>
      <c r="SOB14" s="127">
        <v>4557.3401527961232</v>
      </c>
      <c r="SOC14" s="126">
        <v>3073.2441852845182</v>
      </c>
      <c r="SOD14" s="127">
        <v>3706.0388789626154</v>
      </c>
      <c r="SOE14" s="148" t="s">
        <v>2</v>
      </c>
      <c r="SOF14" s="127">
        <v>4557.3401527961232</v>
      </c>
      <c r="SOG14" s="126">
        <v>3073.2441852845182</v>
      </c>
      <c r="SOH14" s="127">
        <v>3706.0388789626154</v>
      </c>
      <c r="SOI14" s="148" t="s">
        <v>2</v>
      </c>
      <c r="SOJ14" s="127">
        <v>4557.3401527961232</v>
      </c>
      <c r="SOK14" s="126">
        <v>3073.2441852845182</v>
      </c>
      <c r="SOL14" s="127">
        <v>3706.0388789626154</v>
      </c>
      <c r="SOM14" s="148" t="s">
        <v>2</v>
      </c>
      <c r="SON14" s="127">
        <v>4557.3401527961232</v>
      </c>
      <c r="SOO14" s="126">
        <v>3073.2441852845182</v>
      </c>
      <c r="SOP14" s="127">
        <v>3706.0388789626154</v>
      </c>
      <c r="SOQ14" s="148" t="s">
        <v>2</v>
      </c>
      <c r="SOR14" s="127">
        <v>4557.3401527961232</v>
      </c>
      <c r="SOS14" s="126">
        <v>3073.2441852845182</v>
      </c>
      <c r="SOT14" s="127">
        <v>3706.0388789626154</v>
      </c>
      <c r="SOU14" s="148" t="s">
        <v>2</v>
      </c>
      <c r="SOV14" s="127">
        <v>4557.3401527961232</v>
      </c>
      <c r="SOW14" s="126">
        <v>3073.2441852845182</v>
      </c>
      <c r="SOX14" s="127">
        <v>3706.0388789626154</v>
      </c>
      <c r="SOY14" s="148" t="s">
        <v>2</v>
      </c>
      <c r="SOZ14" s="127">
        <v>4557.3401527961232</v>
      </c>
      <c r="SPA14" s="126">
        <v>3073.2441852845182</v>
      </c>
      <c r="SPB14" s="127">
        <v>3706.0388789626154</v>
      </c>
      <c r="SPC14" s="148" t="s">
        <v>2</v>
      </c>
      <c r="SPD14" s="127">
        <v>4557.3401527961232</v>
      </c>
      <c r="SPE14" s="126">
        <v>3073.2441852845182</v>
      </c>
      <c r="SPF14" s="127">
        <v>3706.0388789626154</v>
      </c>
      <c r="SPG14" s="148" t="s">
        <v>2</v>
      </c>
      <c r="SPH14" s="127">
        <v>4557.3401527961232</v>
      </c>
      <c r="SPI14" s="126">
        <v>3073.2441852845182</v>
      </c>
      <c r="SPJ14" s="127">
        <v>3706.0388789626154</v>
      </c>
      <c r="SPK14" s="148" t="s">
        <v>2</v>
      </c>
      <c r="SPL14" s="127">
        <v>4557.3401527961232</v>
      </c>
      <c r="SPM14" s="126">
        <v>3073.2441852845182</v>
      </c>
      <c r="SPN14" s="127">
        <v>3706.0388789626154</v>
      </c>
      <c r="SPO14" s="148" t="s">
        <v>2</v>
      </c>
      <c r="SPP14" s="127">
        <v>4557.3401527961232</v>
      </c>
      <c r="SPQ14" s="126">
        <v>3073.2441852845182</v>
      </c>
      <c r="SPR14" s="127">
        <v>3706.0388789626154</v>
      </c>
      <c r="SPS14" s="148" t="s">
        <v>2</v>
      </c>
      <c r="SPT14" s="127">
        <v>4557.3401527961232</v>
      </c>
      <c r="SPU14" s="126">
        <v>3073.2441852845182</v>
      </c>
      <c r="SPV14" s="127">
        <v>3706.0388789626154</v>
      </c>
      <c r="SPW14" s="148" t="s">
        <v>2</v>
      </c>
      <c r="SPX14" s="127">
        <v>4557.3401527961232</v>
      </c>
      <c r="SPY14" s="126">
        <v>3073.2441852845182</v>
      </c>
      <c r="SPZ14" s="127">
        <v>3706.0388789626154</v>
      </c>
      <c r="SQA14" s="148" t="s">
        <v>2</v>
      </c>
      <c r="SQB14" s="127">
        <v>4557.3401527961232</v>
      </c>
      <c r="SQC14" s="126">
        <v>3073.2441852845182</v>
      </c>
      <c r="SQD14" s="127">
        <v>3706.0388789626154</v>
      </c>
      <c r="SQE14" s="148" t="s">
        <v>2</v>
      </c>
      <c r="SQF14" s="127">
        <v>4557.3401527961232</v>
      </c>
      <c r="SQG14" s="126">
        <v>3073.2441852845182</v>
      </c>
      <c r="SQH14" s="127">
        <v>3706.0388789626154</v>
      </c>
      <c r="SQI14" s="148" t="s">
        <v>2</v>
      </c>
      <c r="SQJ14" s="127">
        <v>4557.3401527961232</v>
      </c>
      <c r="SQK14" s="126">
        <v>3073.2441852845182</v>
      </c>
      <c r="SQL14" s="127">
        <v>3706.0388789626154</v>
      </c>
      <c r="SQM14" s="148" t="s">
        <v>2</v>
      </c>
      <c r="SQN14" s="127">
        <v>4557.3401527961232</v>
      </c>
      <c r="SQO14" s="126">
        <v>3073.2441852845182</v>
      </c>
      <c r="SQP14" s="127">
        <v>3706.0388789626154</v>
      </c>
      <c r="SQQ14" s="148" t="s">
        <v>2</v>
      </c>
      <c r="SQR14" s="127">
        <v>4557.3401527961232</v>
      </c>
      <c r="SQS14" s="126">
        <v>3073.2441852845182</v>
      </c>
      <c r="SQT14" s="127">
        <v>3706.0388789626154</v>
      </c>
      <c r="SQU14" s="148" t="s">
        <v>2</v>
      </c>
      <c r="SQV14" s="127">
        <v>4557.3401527961232</v>
      </c>
      <c r="SQW14" s="126">
        <v>3073.2441852845182</v>
      </c>
      <c r="SQX14" s="127">
        <v>3706.0388789626154</v>
      </c>
      <c r="SQY14" s="148" t="s">
        <v>2</v>
      </c>
      <c r="SQZ14" s="127">
        <v>4557.3401527961232</v>
      </c>
      <c r="SRA14" s="126">
        <v>3073.2441852845182</v>
      </c>
      <c r="SRB14" s="127">
        <v>3706.0388789626154</v>
      </c>
      <c r="SRC14" s="148" t="s">
        <v>2</v>
      </c>
      <c r="SRD14" s="127">
        <v>4557.3401527961232</v>
      </c>
      <c r="SRE14" s="126">
        <v>3073.2441852845182</v>
      </c>
      <c r="SRF14" s="127">
        <v>3706.0388789626154</v>
      </c>
      <c r="SRG14" s="148" t="s">
        <v>2</v>
      </c>
      <c r="SRH14" s="127">
        <v>4557.3401527961232</v>
      </c>
      <c r="SRI14" s="126">
        <v>3073.2441852845182</v>
      </c>
      <c r="SRJ14" s="127">
        <v>3706.0388789626154</v>
      </c>
      <c r="SRK14" s="148" t="s">
        <v>2</v>
      </c>
      <c r="SRL14" s="127">
        <v>4557.3401527961232</v>
      </c>
      <c r="SRM14" s="126">
        <v>3073.2441852845182</v>
      </c>
      <c r="SRN14" s="127">
        <v>3706.0388789626154</v>
      </c>
      <c r="SRO14" s="148" t="s">
        <v>2</v>
      </c>
      <c r="SRP14" s="127">
        <v>4557.3401527961232</v>
      </c>
      <c r="SRQ14" s="126">
        <v>3073.2441852845182</v>
      </c>
      <c r="SRR14" s="127">
        <v>3706.0388789626154</v>
      </c>
      <c r="SRS14" s="148" t="s">
        <v>2</v>
      </c>
      <c r="SRT14" s="127">
        <v>4557.3401527961232</v>
      </c>
      <c r="SRU14" s="126">
        <v>3073.2441852845182</v>
      </c>
      <c r="SRV14" s="127">
        <v>3706.0388789626154</v>
      </c>
      <c r="SRW14" s="148" t="s">
        <v>2</v>
      </c>
      <c r="SRX14" s="127">
        <v>4557.3401527961232</v>
      </c>
      <c r="SRY14" s="126">
        <v>3073.2441852845182</v>
      </c>
      <c r="SRZ14" s="127">
        <v>3706.0388789626154</v>
      </c>
      <c r="SSA14" s="148" t="s">
        <v>2</v>
      </c>
      <c r="SSB14" s="127">
        <v>4557.3401527961232</v>
      </c>
      <c r="SSC14" s="126">
        <v>3073.2441852845182</v>
      </c>
      <c r="SSD14" s="127">
        <v>3706.0388789626154</v>
      </c>
      <c r="SSE14" s="148" t="s">
        <v>2</v>
      </c>
      <c r="SSF14" s="127">
        <v>4557.3401527961232</v>
      </c>
      <c r="SSG14" s="126">
        <v>3073.2441852845182</v>
      </c>
      <c r="SSH14" s="127">
        <v>3706.0388789626154</v>
      </c>
      <c r="SSI14" s="148" t="s">
        <v>2</v>
      </c>
      <c r="SSJ14" s="127">
        <v>4557.3401527961232</v>
      </c>
      <c r="SSK14" s="126">
        <v>3073.2441852845182</v>
      </c>
      <c r="SSL14" s="127">
        <v>3706.0388789626154</v>
      </c>
      <c r="SSM14" s="148" t="s">
        <v>2</v>
      </c>
      <c r="SSN14" s="127">
        <v>4557.3401527961232</v>
      </c>
      <c r="SSO14" s="126">
        <v>3073.2441852845182</v>
      </c>
      <c r="SSP14" s="127">
        <v>3706.0388789626154</v>
      </c>
      <c r="SSQ14" s="148" t="s">
        <v>2</v>
      </c>
      <c r="SSR14" s="127">
        <v>4557.3401527961232</v>
      </c>
      <c r="SSS14" s="126">
        <v>3073.2441852845182</v>
      </c>
      <c r="SST14" s="127">
        <v>3706.0388789626154</v>
      </c>
      <c r="SSU14" s="148" t="s">
        <v>2</v>
      </c>
      <c r="SSV14" s="127">
        <v>4557.3401527961232</v>
      </c>
      <c r="SSW14" s="126">
        <v>3073.2441852845182</v>
      </c>
      <c r="SSX14" s="127">
        <v>3706.0388789626154</v>
      </c>
      <c r="SSY14" s="148" t="s">
        <v>2</v>
      </c>
      <c r="SSZ14" s="127">
        <v>4557.3401527961232</v>
      </c>
      <c r="STA14" s="126">
        <v>3073.2441852845182</v>
      </c>
      <c r="STB14" s="127">
        <v>3706.0388789626154</v>
      </c>
      <c r="STC14" s="148" t="s">
        <v>2</v>
      </c>
      <c r="STD14" s="127">
        <v>4557.3401527961232</v>
      </c>
      <c r="STE14" s="126">
        <v>3073.2441852845182</v>
      </c>
      <c r="STF14" s="127">
        <v>3706.0388789626154</v>
      </c>
      <c r="STG14" s="148" t="s">
        <v>2</v>
      </c>
      <c r="STH14" s="127">
        <v>4557.3401527961232</v>
      </c>
      <c r="STI14" s="126">
        <v>3073.2441852845182</v>
      </c>
      <c r="STJ14" s="127">
        <v>3706.0388789626154</v>
      </c>
      <c r="STK14" s="148" t="s">
        <v>2</v>
      </c>
      <c r="STL14" s="127">
        <v>4557.3401527961232</v>
      </c>
      <c r="STM14" s="126">
        <v>3073.2441852845182</v>
      </c>
      <c r="STN14" s="127">
        <v>3706.0388789626154</v>
      </c>
      <c r="STO14" s="148" t="s">
        <v>2</v>
      </c>
      <c r="STP14" s="127">
        <v>4557.3401527961232</v>
      </c>
      <c r="STQ14" s="126">
        <v>3073.2441852845182</v>
      </c>
      <c r="STR14" s="127">
        <v>3706.0388789626154</v>
      </c>
      <c r="STS14" s="148" t="s">
        <v>2</v>
      </c>
      <c r="STT14" s="127">
        <v>4557.3401527961232</v>
      </c>
      <c r="STU14" s="126">
        <v>3073.2441852845182</v>
      </c>
      <c r="STV14" s="127">
        <v>3706.0388789626154</v>
      </c>
      <c r="STW14" s="148" t="s">
        <v>2</v>
      </c>
      <c r="STX14" s="127">
        <v>4557.3401527961232</v>
      </c>
      <c r="STY14" s="126">
        <v>3073.2441852845182</v>
      </c>
      <c r="STZ14" s="127">
        <v>3706.0388789626154</v>
      </c>
      <c r="SUA14" s="148" t="s">
        <v>2</v>
      </c>
      <c r="SUB14" s="127">
        <v>4557.3401527961232</v>
      </c>
      <c r="SUC14" s="126">
        <v>3073.2441852845182</v>
      </c>
      <c r="SUD14" s="127">
        <v>3706.0388789626154</v>
      </c>
      <c r="SUE14" s="148" t="s">
        <v>2</v>
      </c>
      <c r="SUF14" s="127">
        <v>4557.3401527961232</v>
      </c>
      <c r="SUG14" s="126">
        <v>3073.2441852845182</v>
      </c>
      <c r="SUH14" s="127">
        <v>3706.0388789626154</v>
      </c>
      <c r="SUI14" s="148" t="s">
        <v>2</v>
      </c>
      <c r="SUJ14" s="127">
        <v>4557.3401527961232</v>
      </c>
      <c r="SUK14" s="126">
        <v>3073.2441852845182</v>
      </c>
      <c r="SUL14" s="127">
        <v>3706.0388789626154</v>
      </c>
      <c r="SUM14" s="148" t="s">
        <v>2</v>
      </c>
      <c r="SUN14" s="127">
        <v>4557.3401527961232</v>
      </c>
      <c r="SUO14" s="126">
        <v>3073.2441852845182</v>
      </c>
      <c r="SUP14" s="127">
        <v>3706.0388789626154</v>
      </c>
      <c r="SUQ14" s="148" t="s">
        <v>2</v>
      </c>
      <c r="SUR14" s="127">
        <v>4557.3401527961232</v>
      </c>
      <c r="SUS14" s="126">
        <v>3073.2441852845182</v>
      </c>
      <c r="SUT14" s="127">
        <v>3706.0388789626154</v>
      </c>
      <c r="SUU14" s="148" t="s">
        <v>2</v>
      </c>
      <c r="SUV14" s="127">
        <v>4557.3401527961232</v>
      </c>
      <c r="SUW14" s="126">
        <v>3073.2441852845182</v>
      </c>
      <c r="SUX14" s="127">
        <v>3706.0388789626154</v>
      </c>
      <c r="SUY14" s="148" t="s">
        <v>2</v>
      </c>
      <c r="SUZ14" s="127">
        <v>4557.3401527961232</v>
      </c>
      <c r="SVA14" s="126">
        <v>3073.2441852845182</v>
      </c>
      <c r="SVB14" s="127">
        <v>3706.0388789626154</v>
      </c>
      <c r="SVC14" s="148" t="s">
        <v>2</v>
      </c>
      <c r="SVD14" s="127">
        <v>4557.3401527961232</v>
      </c>
      <c r="SVE14" s="126">
        <v>3073.2441852845182</v>
      </c>
      <c r="SVF14" s="127">
        <v>3706.0388789626154</v>
      </c>
      <c r="SVG14" s="148" t="s">
        <v>2</v>
      </c>
      <c r="SVH14" s="127">
        <v>4557.3401527961232</v>
      </c>
      <c r="SVI14" s="126">
        <v>3073.2441852845182</v>
      </c>
      <c r="SVJ14" s="127">
        <v>3706.0388789626154</v>
      </c>
      <c r="SVK14" s="148" t="s">
        <v>2</v>
      </c>
      <c r="SVL14" s="127">
        <v>4557.3401527961232</v>
      </c>
      <c r="SVM14" s="126">
        <v>3073.2441852845182</v>
      </c>
      <c r="SVN14" s="127">
        <v>3706.0388789626154</v>
      </c>
      <c r="SVO14" s="148" t="s">
        <v>2</v>
      </c>
      <c r="SVP14" s="127">
        <v>4557.3401527961232</v>
      </c>
      <c r="SVQ14" s="126">
        <v>3073.2441852845182</v>
      </c>
      <c r="SVR14" s="127">
        <v>3706.0388789626154</v>
      </c>
      <c r="SVS14" s="148" t="s">
        <v>2</v>
      </c>
      <c r="SVT14" s="127">
        <v>4557.3401527961232</v>
      </c>
      <c r="SVU14" s="126">
        <v>3073.2441852845182</v>
      </c>
      <c r="SVV14" s="127">
        <v>3706.0388789626154</v>
      </c>
      <c r="SVW14" s="148" t="s">
        <v>2</v>
      </c>
      <c r="SVX14" s="127">
        <v>4557.3401527961232</v>
      </c>
      <c r="SVY14" s="126">
        <v>3073.2441852845182</v>
      </c>
      <c r="SVZ14" s="127">
        <v>3706.0388789626154</v>
      </c>
      <c r="SWA14" s="148" t="s">
        <v>2</v>
      </c>
      <c r="SWB14" s="127">
        <v>4557.3401527961232</v>
      </c>
      <c r="SWC14" s="126">
        <v>3073.2441852845182</v>
      </c>
      <c r="SWD14" s="127">
        <v>3706.0388789626154</v>
      </c>
      <c r="SWE14" s="148" t="s">
        <v>2</v>
      </c>
      <c r="SWF14" s="127">
        <v>4557.3401527961232</v>
      </c>
      <c r="SWG14" s="126">
        <v>3073.2441852845182</v>
      </c>
      <c r="SWH14" s="127">
        <v>3706.0388789626154</v>
      </c>
      <c r="SWI14" s="148" t="s">
        <v>2</v>
      </c>
      <c r="SWJ14" s="127">
        <v>4557.3401527961232</v>
      </c>
      <c r="SWK14" s="126">
        <v>3073.2441852845182</v>
      </c>
      <c r="SWL14" s="127">
        <v>3706.0388789626154</v>
      </c>
      <c r="SWM14" s="148" t="s">
        <v>2</v>
      </c>
      <c r="SWN14" s="127">
        <v>4557.3401527961232</v>
      </c>
      <c r="SWO14" s="126">
        <v>3073.2441852845182</v>
      </c>
      <c r="SWP14" s="127">
        <v>3706.0388789626154</v>
      </c>
      <c r="SWQ14" s="148" t="s">
        <v>2</v>
      </c>
      <c r="SWR14" s="127">
        <v>4557.3401527961232</v>
      </c>
      <c r="SWS14" s="126">
        <v>3073.2441852845182</v>
      </c>
      <c r="SWT14" s="127">
        <v>3706.0388789626154</v>
      </c>
      <c r="SWU14" s="148" t="s">
        <v>2</v>
      </c>
      <c r="SWV14" s="127">
        <v>4557.3401527961232</v>
      </c>
      <c r="SWW14" s="126">
        <v>3073.2441852845182</v>
      </c>
      <c r="SWX14" s="127">
        <v>3706.0388789626154</v>
      </c>
      <c r="SWY14" s="148" t="s">
        <v>2</v>
      </c>
      <c r="SWZ14" s="127">
        <v>4557.3401527961232</v>
      </c>
      <c r="SXA14" s="126">
        <v>3073.2441852845182</v>
      </c>
      <c r="SXB14" s="127">
        <v>3706.0388789626154</v>
      </c>
      <c r="SXC14" s="148" t="s">
        <v>2</v>
      </c>
      <c r="SXD14" s="127">
        <v>4557.3401527961232</v>
      </c>
      <c r="SXE14" s="126">
        <v>3073.2441852845182</v>
      </c>
      <c r="SXF14" s="127">
        <v>3706.0388789626154</v>
      </c>
      <c r="SXG14" s="148" t="s">
        <v>2</v>
      </c>
      <c r="SXH14" s="127">
        <v>4557.3401527961232</v>
      </c>
      <c r="SXI14" s="126">
        <v>3073.2441852845182</v>
      </c>
      <c r="SXJ14" s="127">
        <v>3706.0388789626154</v>
      </c>
      <c r="SXK14" s="148" t="s">
        <v>2</v>
      </c>
      <c r="SXL14" s="127">
        <v>4557.3401527961232</v>
      </c>
      <c r="SXM14" s="126">
        <v>3073.2441852845182</v>
      </c>
      <c r="SXN14" s="127">
        <v>3706.0388789626154</v>
      </c>
      <c r="SXO14" s="148" t="s">
        <v>2</v>
      </c>
      <c r="SXP14" s="127">
        <v>4557.3401527961232</v>
      </c>
      <c r="SXQ14" s="126">
        <v>3073.2441852845182</v>
      </c>
      <c r="SXR14" s="127">
        <v>3706.0388789626154</v>
      </c>
      <c r="SXS14" s="148" t="s">
        <v>2</v>
      </c>
      <c r="SXT14" s="127">
        <v>4557.3401527961232</v>
      </c>
      <c r="SXU14" s="126">
        <v>3073.2441852845182</v>
      </c>
      <c r="SXV14" s="127">
        <v>3706.0388789626154</v>
      </c>
      <c r="SXW14" s="148" t="s">
        <v>2</v>
      </c>
      <c r="SXX14" s="127">
        <v>4557.3401527961232</v>
      </c>
      <c r="SXY14" s="126">
        <v>3073.2441852845182</v>
      </c>
      <c r="SXZ14" s="127">
        <v>3706.0388789626154</v>
      </c>
      <c r="SYA14" s="148" t="s">
        <v>2</v>
      </c>
      <c r="SYB14" s="127">
        <v>4557.3401527961232</v>
      </c>
      <c r="SYC14" s="126">
        <v>3073.2441852845182</v>
      </c>
      <c r="SYD14" s="127">
        <v>3706.0388789626154</v>
      </c>
      <c r="SYE14" s="148" t="s">
        <v>2</v>
      </c>
      <c r="SYF14" s="127">
        <v>4557.3401527961232</v>
      </c>
      <c r="SYG14" s="126">
        <v>3073.2441852845182</v>
      </c>
      <c r="SYH14" s="127">
        <v>3706.0388789626154</v>
      </c>
      <c r="SYI14" s="148" t="s">
        <v>2</v>
      </c>
      <c r="SYJ14" s="127">
        <v>4557.3401527961232</v>
      </c>
      <c r="SYK14" s="126">
        <v>3073.2441852845182</v>
      </c>
      <c r="SYL14" s="127">
        <v>3706.0388789626154</v>
      </c>
      <c r="SYM14" s="148" t="s">
        <v>2</v>
      </c>
      <c r="SYN14" s="127">
        <v>4557.3401527961232</v>
      </c>
      <c r="SYO14" s="126">
        <v>3073.2441852845182</v>
      </c>
      <c r="SYP14" s="127">
        <v>3706.0388789626154</v>
      </c>
      <c r="SYQ14" s="148" t="s">
        <v>2</v>
      </c>
      <c r="SYR14" s="127">
        <v>4557.3401527961232</v>
      </c>
      <c r="SYS14" s="126">
        <v>3073.2441852845182</v>
      </c>
      <c r="SYT14" s="127">
        <v>3706.0388789626154</v>
      </c>
      <c r="SYU14" s="148" t="s">
        <v>2</v>
      </c>
      <c r="SYV14" s="127">
        <v>4557.3401527961232</v>
      </c>
      <c r="SYW14" s="126">
        <v>3073.2441852845182</v>
      </c>
      <c r="SYX14" s="127">
        <v>3706.0388789626154</v>
      </c>
      <c r="SYY14" s="148" t="s">
        <v>2</v>
      </c>
      <c r="SYZ14" s="127">
        <v>4557.3401527961232</v>
      </c>
      <c r="SZA14" s="126">
        <v>3073.2441852845182</v>
      </c>
      <c r="SZB14" s="127">
        <v>3706.0388789626154</v>
      </c>
      <c r="SZC14" s="148" t="s">
        <v>2</v>
      </c>
      <c r="SZD14" s="127">
        <v>4557.3401527961232</v>
      </c>
      <c r="SZE14" s="126">
        <v>3073.2441852845182</v>
      </c>
      <c r="SZF14" s="127">
        <v>3706.0388789626154</v>
      </c>
      <c r="SZG14" s="148" t="s">
        <v>2</v>
      </c>
      <c r="SZH14" s="127">
        <v>4557.3401527961232</v>
      </c>
      <c r="SZI14" s="126">
        <v>3073.2441852845182</v>
      </c>
      <c r="SZJ14" s="127">
        <v>3706.0388789626154</v>
      </c>
      <c r="SZK14" s="148" t="s">
        <v>2</v>
      </c>
      <c r="SZL14" s="127">
        <v>4557.3401527961232</v>
      </c>
      <c r="SZM14" s="126">
        <v>3073.2441852845182</v>
      </c>
      <c r="SZN14" s="127">
        <v>3706.0388789626154</v>
      </c>
      <c r="SZO14" s="148" t="s">
        <v>2</v>
      </c>
      <c r="SZP14" s="127">
        <v>4557.3401527961232</v>
      </c>
      <c r="SZQ14" s="126">
        <v>3073.2441852845182</v>
      </c>
      <c r="SZR14" s="127">
        <v>3706.0388789626154</v>
      </c>
      <c r="SZS14" s="148" t="s">
        <v>2</v>
      </c>
      <c r="SZT14" s="127">
        <v>4557.3401527961232</v>
      </c>
      <c r="SZU14" s="126">
        <v>3073.2441852845182</v>
      </c>
      <c r="SZV14" s="127">
        <v>3706.0388789626154</v>
      </c>
      <c r="SZW14" s="148" t="s">
        <v>2</v>
      </c>
      <c r="SZX14" s="127">
        <v>4557.3401527961232</v>
      </c>
      <c r="SZY14" s="126">
        <v>3073.2441852845182</v>
      </c>
      <c r="SZZ14" s="127">
        <v>3706.0388789626154</v>
      </c>
      <c r="TAA14" s="148" t="s">
        <v>2</v>
      </c>
      <c r="TAB14" s="127">
        <v>4557.3401527961232</v>
      </c>
      <c r="TAC14" s="126">
        <v>3073.2441852845182</v>
      </c>
      <c r="TAD14" s="127">
        <v>3706.0388789626154</v>
      </c>
      <c r="TAE14" s="148" t="s">
        <v>2</v>
      </c>
      <c r="TAF14" s="127">
        <v>4557.3401527961232</v>
      </c>
      <c r="TAG14" s="126">
        <v>3073.2441852845182</v>
      </c>
      <c r="TAH14" s="127">
        <v>3706.0388789626154</v>
      </c>
      <c r="TAI14" s="148" t="s">
        <v>2</v>
      </c>
      <c r="TAJ14" s="127">
        <v>4557.3401527961232</v>
      </c>
      <c r="TAK14" s="126">
        <v>3073.2441852845182</v>
      </c>
      <c r="TAL14" s="127">
        <v>3706.0388789626154</v>
      </c>
      <c r="TAM14" s="148" t="s">
        <v>2</v>
      </c>
      <c r="TAN14" s="127">
        <v>4557.3401527961232</v>
      </c>
      <c r="TAO14" s="126">
        <v>3073.2441852845182</v>
      </c>
      <c r="TAP14" s="127">
        <v>3706.0388789626154</v>
      </c>
      <c r="TAQ14" s="148" t="s">
        <v>2</v>
      </c>
      <c r="TAR14" s="127">
        <v>4557.3401527961232</v>
      </c>
      <c r="TAS14" s="126">
        <v>3073.2441852845182</v>
      </c>
      <c r="TAT14" s="127">
        <v>3706.0388789626154</v>
      </c>
      <c r="TAU14" s="148" t="s">
        <v>2</v>
      </c>
      <c r="TAV14" s="127">
        <v>4557.3401527961232</v>
      </c>
      <c r="TAW14" s="126">
        <v>3073.2441852845182</v>
      </c>
      <c r="TAX14" s="127">
        <v>3706.0388789626154</v>
      </c>
      <c r="TAY14" s="148" t="s">
        <v>2</v>
      </c>
      <c r="TAZ14" s="127">
        <v>4557.3401527961232</v>
      </c>
      <c r="TBA14" s="126">
        <v>3073.2441852845182</v>
      </c>
      <c r="TBB14" s="127">
        <v>3706.0388789626154</v>
      </c>
      <c r="TBC14" s="148" t="s">
        <v>2</v>
      </c>
      <c r="TBD14" s="127">
        <v>4557.3401527961232</v>
      </c>
      <c r="TBE14" s="126">
        <v>3073.2441852845182</v>
      </c>
      <c r="TBF14" s="127">
        <v>3706.0388789626154</v>
      </c>
      <c r="TBG14" s="148" t="s">
        <v>2</v>
      </c>
      <c r="TBH14" s="127">
        <v>4557.3401527961232</v>
      </c>
      <c r="TBI14" s="126">
        <v>3073.2441852845182</v>
      </c>
      <c r="TBJ14" s="127">
        <v>3706.0388789626154</v>
      </c>
      <c r="TBK14" s="148" t="s">
        <v>2</v>
      </c>
      <c r="TBL14" s="127">
        <v>4557.3401527961232</v>
      </c>
      <c r="TBM14" s="126">
        <v>3073.2441852845182</v>
      </c>
      <c r="TBN14" s="127">
        <v>3706.0388789626154</v>
      </c>
      <c r="TBO14" s="148" t="s">
        <v>2</v>
      </c>
      <c r="TBP14" s="127">
        <v>4557.3401527961232</v>
      </c>
      <c r="TBQ14" s="126">
        <v>3073.2441852845182</v>
      </c>
      <c r="TBR14" s="127">
        <v>3706.0388789626154</v>
      </c>
      <c r="TBS14" s="148" t="s">
        <v>2</v>
      </c>
      <c r="TBT14" s="127">
        <v>4557.3401527961232</v>
      </c>
      <c r="TBU14" s="126">
        <v>3073.2441852845182</v>
      </c>
      <c r="TBV14" s="127">
        <v>3706.0388789626154</v>
      </c>
      <c r="TBW14" s="148" t="s">
        <v>2</v>
      </c>
      <c r="TBX14" s="127">
        <v>4557.3401527961232</v>
      </c>
      <c r="TBY14" s="126">
        <v>3073.2441852845182</v>
      </c>
      <c r="TBZ14" s="127">
        <v>3706.0388789626154</v>
      </c>
      <c r="TCA14" s="148" t="s">
        <v>2</v>
      </c>
      <c r="TCB14" s="127">
        <v>4557.3401527961232</v>
      </c>
      <c r="TCC14" s="126">
        <v>3073.2441852845182</v>
      </c>
      <c r="TCD14" s="127">
        <v>3706.0388789626154</v>
      </c>
      <c r="TCE14" s="148" t="s">
        <v>2</v>
      </c>
      <c r="TCF14" s="127">
        <v>4557.3401527961232</v>
      </c>
      <c r="TCG14" s="126">
        <v>3073.2441852845182</v>
      </c>
      <c r="TCH14" s="127">
        <v>3706.0388789626154</v>
      </c>
      <c r="TCI14" s="148" t="s">
        <v>2</v>
      </c>
      <c r="TCJ14" s="127">
        <v>4557.3401527961232</v>
      </c>
      <c r="TCK14" s="126">
        <v>3073.2441852845182</v>
      </c>
      <c r="TCL14" s="127">
        <v>3706.0388789626154</v>
      </c>
      <c r="TCM14" s="148" t="s">
        <v>2</v>
      </c>
      <c r="TCN14" s="127">
        <v>4557.3401527961232</v>
      </c>
      <c r="TCO14" s="126">
        <v>3073.2441852845182</v>
      </c>
      <c r="TCP14" s="127">
        <v>3706.0388789626154</v>
      </c>
      <c r="TCQ14" s="148" t="s">
        <v>2</v>
      </c>
      <c r="TCR14" s="127">
        <v>4557.3401527961232</v>
      </c>
      <c r="TCS14" s="126">
        <v>3073.2441852845182</v>
      </c>
      <c r="TCT14" s="127">
        <v>3706.0388789626154</v>
      </c>
      <c r="TCU14" s="148" t="s">
        <v>2</v>
      </c>
      <c r="TCV14" s="127">
        <v>4557.3401527961232</v>
      </c>
      <c r="TCW14" s="126">
        <v>3073.2441852845182</v>
      </c>
      <c r="TCX14" s="127">
        <v>3706.0388789626154</v>
      </c>
      <c r="TCY14" s="148" t="s">
        <v>2</v>
      </c>
      <c r="TCZ14" s="127">
        <v>4557.3401527961232</v>
      </c>
      <c r="TDA14" s="126">
        <v>3073.2441852845182</v>
      </c>
      <c r="TDB14" s="127">
        <v>3706.0388789626154</v>
      </c>
      <c r="TDC14" s="148" t="s">
        <v>2</v>
      </c>
      <c r="TDD14" s="127">
        <v>4557.3401527961232</v>
      </c>
      <c r="TDE14" s="126">
        <v>3073.2441852845182</v>
      </c>
      <c r="TDF14" s="127">
        <v>3706.0388789626154</v>
      </c>
      <c r="TDG14" s="148" t="s">
        <v>2</v>
      </c>
      <c r="TDH14" s="127">
        <v>4557.3401527961232</v>
      </c>
      <c r="TDI14" s="126">
        <v>3073.2441852845182</v>
      </c>
      <c r="TDJ14" s="127">
        <v>3706.0388789626154</v>
      </c>
      <c r="TDK14" s="148" t="s">
        <v>2</v>
      </c>
      <c r="TDL14" s="127">
        <v>4557.3401527961232</v>
      </c>
      <c r="TDM14" s="126">
        <v>3073.2441852845182</v>
      </c>
      <c r="TDN14" s="127">
        <v>3706.0388789626154</v>
      </c>
      <c r="TDO14" s="148" t="s">
        <v>2</v>
      </c>
      <c r="TDP14" s="127">
        <v>4557.3401527961232</v>
      </c>
      <c r="TDQ14" s="126">
        <v>3073.2441852845182</v>
      </c>
      <c r="TDR14" s="127">
        <v>3706.0388789626154</v>
      </c>
      <c r="TDS14" s="148" t="s">
        <v>2</v>
      </c>
      <c r="TDT14" s="127">
        <v>4557.3401527961232</v>
      </c>
      <c r="TDU14" s="126">
        <v>3073.2441852845182</v>
      </c>
      <c r="TDV14" s="127">
        <v>3706.0388789626154</v>
      </c>
      <c r="TDW14" s="148" t="s">
        <v>2</v>
      </c>
      <c r="TDX14" s="127">
        <v>4557.3401527961232</v>
      </c>
      <c r="TDY14" s="126">
        <v>3073.2441852845182</v>
      </c>
      <c r="TDZ14" s="127">
        <v>3706.0388789626154</v>
      </c>
      <c r="TEA14" s="148" t="s">
        <v>2</v>
      </c>
      <c r="TEB14" s="127">
        <v>4557.3401527961232</v>
      </c>
      <c r="TEC14" s="126">
        <v>3073.2441852845182</v>
      </c>
      <c r="TED14" s="127">
        <v>3706.0388789626154</v>
      </c>
      <c r="TEE14" s="148" t="s">
        <v>2</v>
      </c>
      <c r="TEF14" s="127">
        <v>4557.3401527961232</v>
      </c>
      <c r="TEG14" s="126">
        <v>3073.2441852845182</v>
      </c>
      <c r="TEH14" s="127">
        <v>3706.0388789626154</v>
      </c>
      <c r="TEI14" s="148" t="s">
        <v>2</v>
      </c>
      <c r="TEJ14" s="127">
        <v>4557.3401527961232</v>
      </c>
      <c r="TEK14" s="126">
        <v>3073.2441852845182</v>
      </c>
      <c r="TEL14" s="127">
        <v>3706.0388789626154</v>
      </c>
      <c r="TEM14" s="148" t="s">
        <v>2</v>
      </c>
      <c r="TEN14" s="127">
        <v>4557.3401527961232</v>
      </c>
      <c r="TEO14" s="126">
        <v>3073.2441852845182</v>
      </c>
      <c r="TEP14" s="127">
        <v>3706.0388789626154</v>
      </c>
      <c r="TEQ14" s="148" t="s">
        <v>2</v>
      </c>
      <c r="TER14" s="127">
        <v>4557.3401527961232</v>
      </c>
      <c r="TES14" s="126">
        <v>3073.2441852845182</v>
      </c>
      <c r="TET14" s="127">
        <v>3706.0388789626154</v>
      </c>
      <c r="TEU14" s="148" t="s">
        <v>2</v>
      </c>
      <c r="TEV14" s="127">
        <v>4557.3401527961232</v>
      </c>
      <c r="TEW14" s="126">
        <v>3073.2441852845182</v>
      </c>
      <c r="TEX14" s="127">
        <v>3706.0388789626154</v>
      </c>
      <c r="TEY14" s="148" t="s">
        <v>2</v>
      </c>
      <c r="TEZ14" s="127">
        <v>4557.3401527961232</v>
      </c>
      <c r="TFA14" s="126">
        <v>3073.2441852845182</v>
      </c>
      <c r="TFB14" s="127">
        <v>3706.0388789626154</v>
      </c>
      <c r="TFC14" s="148" t="s">
        <v>2</v>
      </c>
      <c r="TFD14" s="127">
        <v>4557.3401527961232</v>
      </c>
      <c r="TFE14" s="126">
        <v>3073.2441852845182</v>
      </c>
      <c r="TFF14" s="127">
        <v>3706.0388789626154</v>
      </c>
      <c r="TFG14" s="148" t="s">
        <v>2</v>
      </c>
      <c r="TFH14" s="127">
        <v>4557.3401527961232</v>
      </c>
      <c r="TFI14" s="126">
        <v>3073.2441852845182</v>
      </c>
      <c r="TFJ14" s="127">
        <v>3706.0388789626154</v>
      </c>
      <c r="TFK14" s="148" t="s">
        <v>2</v>
      </c>
      <c r="TFL14" s="127">
        <v>4557.3401527961232</v>
      </c>
      <c r="TFM14" s="126">
        <v>3073.2441852845182</v>
      </c>
      <c r="TFN14" s="127">
        <v>3706.0388789626154</v>
      </c>
      <c r="TFO14" s="148" t="s">
        <v>2</v>
      </c>
      <c r="TFP14" s="127">
        <v>4557.3401527961232</v>
      </c>
      <c r="TFQ14" s="126">
        <v>3073.2441852845182</v>
      </c>
      <c r="TFR14" s="127">
        <v>3706.0388789626154</v>
      </c>
      <c r="TFS14" s="148" t="s">
        <v>2</v>
      </c>
      <c r="TFT14" s="127">
        <v>4557.3401527961232</v>
      </c>
      <c r="TFU14" s="126">
        <v>3073.2441852845182</v>
      </c>
      <c r="TFV14" s="127">
        <v>3706.0388789626154</v>
      </c>
      <c r="TFW14" s="148" t="s">
        <v>2</v>
      </c>
      <c r="TFX14" s="127">
        <v>4557.3401527961232</v>
      </c>
      <c r="TFY14" s="126">
        <v>3073.2441852845182</v>
      </c>
      <c r="TFZ14" s="127">
        <v>3706.0388789626154</v>
      </c>
      <c r="TGA14" s="148" t="s">
        <v>2</v>
      </c>
      <c r="TGB14" s="127">
        <v>4557.3401527961232</v>
      </c>
      <c r="TGC14" s="126">
        <v>3073.2441852845182</v>
      </c>
      <c r="TGD14" s="127">
        <v>3706.0388789626154</v>
      </c>
      <c r="TGE14" s="148" t="s">
        <v>2</v>
      </c>
      <c r="TGF14" s="127">
        <v>4557.3401527961232</v>
      </c>
      <c r="TGG14" s="126">
        <v>3073.2441852845182</v>
      </c>
      <c r="TGH14" s="127">
        <v>3706.0388789626154</v>
      </c>
      <c r="TGI14" s="148" t="s">
        <v>2</v>
      </c>
      <c r="TGJ14" s="127">
        <v>4557.3401527961232</v>
      </c>
      <c r="TGK14" s="126">
        <v>3073.2441852845182</v>
      </c>
      <c r="TGL14" s="127">
        <v>3706.0388789626154</v>
      </c>
      <c r="TGM14" s="148" t="s">
        <v>2</v>
      </c>
      <c r="TGN14" s="127">
        <v>4557.3401527961232</v>
      </c>
      <c r="TGO14" s="126">
        <v>3073.2441852845182</v>
      </c>
      <c r="TGP14" s="127">
        <v>3706.0388789626154</v>
      </c>
      <c r="TGQ14" s="148" t="s">
        <v>2</v>
      </c>
      <c r="TGR14" s="127">
        <v>4557.3401527961232</v>
      </c>
      <c r="TGS14" s="126">
        <v>3073.2441852845182</v>
      </c>
      <c r="TGT14" s="127">
        <v>3706.0388789626154</v>
      </c>
      <c r="TGU14" s="148" t="s">
        <v>2</v>
      </c>
      <c r="TGV14" s="127">
        <v>4557.3401527961232</v>
      </c>
      <c r="TGW14" s="126">
        <v>3073.2441852845182</v>
      </c>
      <c r="TGX14" s="127">
        <v>3706.0388789626154</v>
      </c>
      <c r="TGY14" s="148" t="s">
        <v>2</v>
      </c>
      <c r="TGZ14" s="127">
        <v>4557.3401527961232</v>
      </c>
      <c r="THA14" s="126">
        <v>3073.2441852845182</v>
      </c>
      <c r="THB14" s="127">
        <v>3706.0388789626154</v>
      </c>
      <c r="THC14" s="148" t="s">
        <v>2</v>
      </c>
      <c r="THD14" s="127">
        <v>4557.3401527961232</v>
      </c>
      <c r="THE14" s="126">
        <v>3073.2441852845182</v>
      </c>
      <c r="THF14" s="127">
        <v>3706.0388789626154</v>
      </c>
      <c r="THG14" s="148" t="s">
        <v>2</v>
      </c>
      <c r="THH14" s="127">
        <v>4557.3401527961232</v>
      </c>
      <c r="THI14" s="126">
        <v>3073.2441852845182</v>
      </c>
      <c r="THJ14" s="127">
        <v>3706.0388789626154</v>
      </c>
      <c r="THK14" s="148" t="s">
        <v>2</v>
      </c>
      <c r="THL14" s="127">
        <v>4557.3401527961232</v>
      </c>
      <c r="THM14" s="126">
        <v>3073.2441852845182</v>
      </c>
      <c r="THN14" s="127">
        <v>3706.0388789626154</v>
      </c>
      <c r="THO14" s="148" t="s">
        <v>2</v>
      </c>
      <c r="THP14" s="127">
        <v>4557.3401527961232</v>
      </c>
      <c r="THQ14" s="126">
        <v>3073.2441852845182</v>
      </c>
      <c r="THR14" s="127">
        <v>3706.0388789626154</v>
      </c>
      <c r="THS14" s="148" t="s">
        <v>2</v>
      </c>
      <c r="THT14" s="127">
        <v>4557.3401527961232</v>
      </c>
      <c r="THU14" s="126">
        <v>3073.2441852845182</v>
      </c>
      <c r="THV14" s="127">
        <v>3706.0388789626154</v>
      </c>
      <c r="THW14" s="148" t="s">
        <v>2</v>
      </c>
      <c r="THX14" s="127">
        <v>4557.3401527961232</v>
      </c>
      <c r="THY14" s="126">
        <v>3073.2441852845182</v>
      </c>
      <c r="THZ14" s="127">
        <v>3706.0388789626154</v>
      </c>
      <c r="TIA14" s="148" t="s">
        <v>2</v>
      </c>
      <c r="TIB14" s="127">
        <v>4557.3401527961232</v>
      </c>
      <c r="TIC14" s="126">
        <v>3073.2441852845182</v>
      </c>
      <c r="TID14" s="127">
        <v>3706.0388789626154</v>
      </c>
      <c r="TIE14" s="148" t="s">
        <v>2</v>
      </c>
      <c r="TIF14" s="127">
        <v>4557.3401527961232</v>
      </c>
      <c r="TIG14" s="126">
        <v>3073.2441852845182</v>
      </c>
      <c r="TIH14" s="127">
        <v>3706.0388789626154</v>
      </c>
      <c r="TII14" s="148" t="s">
        <v>2</v>
      </c>
      <c r="TIJ14" s="127">
        <v>4557.3401527961232</v>
      </c>
      <c r="TIK14" s="126">
        <v>3073.2441852845182</v>
      </c>
      <c r="TIL14" s="127">
        <v>3706.0388789626154</v>
      </c>
      <c r="TIM14" s="148" t="s">
        <v>2</v>
      </c>
      <c r="TIN14" s="127">
        <v>4557.3401527961232</v>
      </c>
      <c r="TIO14" s="126">
        <v>3073.2441852845182</v>
      </c>
      <c r="TIP14" s="127">
        <v>3706.0388789626154</v>
      </c>
      <c r="TIQ14" s="148" t="s">
        <v>2</v>
      </c>
      <c r="TIR14" s="127">
        <v>4557.3401527961232</v>
      </c>
      <c r="TIS14" s="126">
        <v>3073.2441852845182</v>
      </c>
      <c r="TIT14" s="127">
        <v>3706.0388789626154</v>
      </c>
      <c r="TIU14" s="148" t="s">
        <v>2</v>
      </c>
      <c r="TIV14" s="127">
        <v>4557.3401527961232</v>
      </c>
      <c r="TIW14" s="126">
        <v>3073.2441852845182</v>
      </c>
      <c r="TIX14" s="127">
        <v>3706.0388789626154</v>
      </c>
      <c r="TIY14" s="148" t="s">
        <v>2</v>
      </c>
      <c r="TIZ14" s="127">
        <v>4557.3401527961232</v>
      </c>
      <c r="TJA14" s="126">
        <v>3073.2441852845182</v>
      </c>
      <c r="TJB14" s="127">
        <v>3706.0388789626154</v>
      </c>
      <c r="TJC14" s="148" t="s">
        <v>2</v>
      </c>
      <c r="TJD14" s="127">
        <v>4557.3401527961232</v>
      </c>
      <c r="TJE14" s="126">
        <v>3073.2441852845182</v>
      </c>
      <c r="TJF14" s="127">
        <v>3706.0388789626154</v>
      </c>
      <c r="TJG14" s="148" t="s">
        <v>2</v>
      </c>
      <c r="TJH14" s="127">
        <v>4557.3401527961232</v>
      </c>
      <c r="TJI14" s="126">
        <v>3073.2441852845182</v>
      </c>
      <c r="TJJ14" s="127">
        <v>3706.0388789626154</v>
      </c>
      <c r="TJK14" s="148" t="s">
        <v>2</v>
      </c>
      <c r="TJL14" s="127">
        <v>4557.3401527961232</v>
      </c>
      <c r="TJM14" s="126">
        <v>3073.2441852845182</v>
      </c>
      <c r="TJN14" s="127">
        <v>3706.0388789626154</v>
      </c>
      <c r="TJO14" s="148" t="s">
        <v>2</v>
      </c>
      <c r="TJP14" s="127">
        <v>4557.3401527961232</v>
      </c>
      <c r="TJQ14" s="126">
        <v>3073.2441852845182</v>
      </c>
      <c r="TJR14" s="127">
        <v>3706.0388789626154</v>
      </c>
      <c r="TJS14" s="148" t="s">
        <v>2</v>
      </c>
      <c r="TJT14" s="127">
        <v>4557.3401527961232</v>
      </c>
      <c r="TJU14" s="126">
        <v>3073.2441852845182</v>
      </c>
      <c r="TJV14" s="127">
        <v>3706.0388789626154</v>
      </c>
      <c r="TJW14" s="148" t="s">
        <v>2</v>
      </c>
      <c r="TJX14" s="127">
        <v>4557.3401527961232</v>
      </c>
      <c r="TJY14" s="126">
        <v>3073.2441852845182</v>
      </c>
      <c r="TJZ14" s="127">
        <v>3706.0388789626154</v>
      </c>
      <c r="TKA14" s="148" t="s">
        <v>2</v>
      </c>
      <c r="TKB14" s="127">
        <v>4557.3401527961232</v>
      </c>
      <c r="TKC14" s="126">
        <v>3073.2441852845182</v>
      </c>
      <c r="TKD14" s="127">
        <v>3706.0388789626154</v>
      </c>
      <c r="TKE14" s="148" t="s">
        <v>2</v>
      </c>
      <c r="TKF14" s="127">
        <v>4557.3401527961232</v>
      </c>
      <c r="TKG14" s="126">
        <v>3073.2441852845182</v>
      </c>
      <c r="TKH14" s="127">
        <v>3706.0388789626154</v>
      </c>
      <c r="TKI14" s="148" t="s">
        <v>2</v>
      </c>
      <c r="TKJ14" s="127">
        <v>4557.3401527961232</v>
      </c>
      <c r="TKK14" s="126">
        <v>3073.2441852845182</v>
      </c>
      <c r="TKL14" s="127">
        <v>3706.0388789626154</v>
      </c>
      <c r="TKM14" s="148" t="s">
        <v>2</v>
      </c>
      <c r="TKN14" s="127">
        <v>4557.3401527961232</v>
      </c>
      <c r="TKO14" s="126">
        <v>3073.2441852845182</v>
      </c>
      <c r="TKP14" s="127">
        <v>3706.0388789626154</v>
      </c>
      <c r="TKQ14" s="148" t="s">
        <v>2</v>
      </c>
      <c r="TKR14" s="127">
        <v>4557.3401527961232</v>
      </c>
      <c r="TKS14" s="126">
        <v>3073.2441852845182</v>
      </c>
      <c r="TKT14" s="127">
        <v>3706.0388789626154</v>
      </c>
      <c r="TKU14" s="148" t="s">
        <v>2</v>
      </c>
      <c r="TKV14" s="127">
        <v>4557.3401527961232</v>
      </c>
      <c r="TKW14" s="126">
        <v>3073.2441852845182</v>
      </c>
      <c r="TKX14" s="127">
        <v>3706.0388789626154</v>
      </c>
      <c r="TKY14" s="148" t="s">
        <v>2</v>
      </c>
      <c r="TKZ14" s="127">
        <v>4557.3401527961232</v>
      </c>
      <c r="TLA14" s="126">
        <v>3073.2441852845182</v>
      </c>
      <c r="TLB14" s="127">
        <v>3706.0388789626154</v>
      </c>
      <c r="TLC14" s="148" t="s">
        <v>2</v>
      </c>
      <c r="TLD14" s="127">
        <v>4557.3401527961232</v>
      </c>
      <c r="TLE14" s="126">
        <v>3073.2441852845182</v>
      </c>
      <c r="TLF14" s="127">
        <v>3706.0388789626154</v>
      </c>
      <c r="TLG14" s="148" t="s">
        <v>2</v>
      </c>
      <c r="TLH14" s="127">
        <v>4557.3401527961232</v>
      </c>
      <c r="TLI14" s="126">
        <v>3073.2441852845182</v>
      </c>
      <c r="TLJ14" s="127">
        <v>3706.0388789626154</v>
      </c>
      <c r="TLK14" s="148" t="s">
        <v>2</v>
      </c>
      <c r="TLL14" s="127">
        <v>4557.3401527961232</v>
      </c>
      <c r="TLM14" s="126">
        <v>3073.2441852845182</v>
      </c>
      <c r="TLN14" s="127">
        <v>3706.0388789626154</v>
      </c>
      <c r="TLO14" s="148" t="s">
        <v>2</v>
      </c>
      <c r="TLP14" s="127">
        <v>4557.3401527961232</v>
      </c>
      <c r="TLQ14" s="126">
        <v>3073.2441852845182</v>
      </c>
      <c r="TLR14" s="127">
        <v>3706.0388789626154</v>
      </c>
      <c r="TLS14" s="148" t="s">
        <v>2</v>
      </c>
      <c r="TLT14" s="127">
        <v>4557.3401527961232</v>
      </c>
      <c r="TLU14" s="126">
        <v>3073.2441852845182</v>
      </c>
      <c r="TLV14" s="127">
        <v>3706.0388789626154</v>
      </c>
      <c r="TLW14" s="148" t="s">
        <v>2</v>
      </c>
      <c r="TLX14" s="127">
        <v>4557.3401527961232</v>
      </c>
      <c r="TLY14" s="126">
        <v>3073.2441852845182</v>
      </c>
      <c r="TLZ14" s="127">
        <v>3706.0388789626154</v>
      </c>
      <c r="TMA14" s="148" t="s">
        <v>2</v>
      </c>
      <c r="TMB14" s="127">
        <v>4557.3401527961232</v>
      </c>
      <c r="TMC14" s="126">
        <v>3073.2441852845182</v>
      </c>
      <c r="TMD14" s="127">
        <v>3706.0388789626154</v>
      </c>
      <c r="TME14" s="148" t="s">
        <v>2</v>
      </c>
      <c r="TMF14" s="127">
        <v>4557.3401527961232</v>
      </c>
      <c r="TMG14" s="126">
        <v>3073.2441852845182</v>
      </c>
      <c r="TMH14" s="127">
        <v>3706.0388789626154</v>
      </c>
      <c r="TMI14" s="148" t="s">
        <v>2</v>
      </c>
      <c r="TMJ14" s="127">
        <v>4557.3401527961232</v>
      </c>
      <c r="TMK14" s="126">
        <v>3073.2441852845182</v>
      </c>
      <c r="TML14" s="127">
        <v>3706.0388789626154</v>
      </c>
      <c r="TMM14" s="148" t="s">
        <v>2</v>
      </c>
      <c r="TMN14" s="127">
        <v>4557.3401527961232</v>
      </c>
      <c r="TMO14" s="126">
        <v>3073.2441852845182</v>
      </c>
      <c r="TMP14" s="127">
        <v>3706.0388789626154</v>
      </c>
      <c r="TMQ14" s="148" t="s">
        <v>2</v>
      </c>
      <c r="TMR14" s="127">
        <v>4557.3401527961232</v>
      </c>
      <c r="TMS14" s="126">
        <v>3073.2441852845182</v>
      </c>
      <c r="TMT14" s="127">
        <v>3706.0388789626154</v>
      </c>
      <c r="TMU14" s="148" t="s">
        <v>2</v>
      </c>
      <c r="TMV14" s="127">
        <v>4557.3401527961232</v>
      </c>
      <c r="TMW14" s="126">
        <v>3073.2441852845182</v>
      </c>
      <c r="TMX14" s="127">
        <v>3706.0388789626154</v>
      </c>
      <c r="TMY14" s="148" t="s">
        <v>2</v>
      </c>
      <c r="TMZ14" s="127">
        <v>4557.3401527961232</v>
      </c>
      <c r="TNA14" s="126">
        <v>3073.2441852845182</v>
      </c>
      <c r="TNB14" s="127">
        <v>3706.0388789626154</v>
      </c>
      <c r="TNC14" s="148" t="s">
        <v>2</v>
      </c>
      <c r="TND14" s="127">
        <v>4557.3401527961232</v>
      </c>
      <c r="TNE14" s="126">
        <v>3073.2441852845182</v>
      </c>
      <c r="TNF14" s="127">
        <v>3706.0388789626154</v>
      </c>
      <c r="TNG14" s="148" t="s">
        <v>2</v>
      </c>
      <c r="TNH14" s="127">
        <v>4557.3401527961232</v>
      </c>
      <c r="TNI14" s="126">
        <v>3073.2441852845182</v>
      </c>
      <c r="TNJ14" s="127">
        <v>3706.0388789626154</v>
      </c>
      <c r="TNK14" s="148" t="s">
        <v>2</v>
      </c>
      <c r="TNL14" s="127">
        <v>4557.3401527961232</v>
      </c>
      <c r="TNM14" s="126">
        <v>3073.2441852845182</v>
      </c>
      <c r="TNN14" s="127">
        <v>3706.0388789626154</v>
      </c>
      <c r="TNO14" s="148" t="s">
        <v>2</v>
      </c>
      <c r="TNP14" s="127">
        <v>4557.3401527961232</v>
      </c>
      <c r="TNQ14" s="126">
        <v>3073.2441852845182</v>
      </c>
      <c r="TNR14" s="127">
        <v>3706.0388789626154</v>
      </c>
      <c r="TNS14" s="148" t="s">
        <v>2</v>
      </c>
      <c r="TNT14" s="127">
        <v>4557.3401527961232</v>
      </c>
      <c r="TNU14" s="126">
        <v>3073.2441852845182</v>
      </c>
      <c r="TNV14" s="127">
        <v>3706.0388789626154</v>
      </c>
      <c r="TNW14" s="148" t="s">
        <v>2</v>
      </c>
      <c r="TNX14" s="127">
        <v>4557.3401527961232</v>
      </c>
      <c r="TNY14" s="126">
        <v>3073.2441852845182</v>
      </c>
      <c r="TNZ14" s="127">
        <v>3706.0388789626154</v>
      </c>
      <c r="TOA14" s="148" t="s">
        <v>2</v>
      </c>
      <c r="TOB14" s="127">
        <v>4557.3401527961232</v>
      </c>
      <c r="TOC14" s="126">
        <v>3073.2441852845182</v>
      </c>
      <c r="TOD14" s="127">
        <v>3706.0388789626154</v>
      </c>
      <c r="TOE14" s="148" t="s">
        <v>2</v>
      </c>
      <c r="TOF14" s="127">
        <v>4557.3401527961232</v>
      </c>
      <c r="TOG14" s="126">
        <v>3073.2441852845182</v>
      </c>
      <c r="TOH14" s="127">
        <v>3706.0388789626154</v>
      </c>
      <c r="TOI14" s="148" t="s">
        <v>2</v>
      </c>
      <c r="TOJ14" s="127">
        <v>4557.3401527961232</v>
      </c>
      <c r="TOK14" s="126">
        <v>3073.2441852845182</v>
      </c>
      <c r="TOL14" s="127">
        <v>3706.0388789626154</v>
      </c>
      <c r="TOM14" s="148" t="s">
        <v>2</v>
      </c>
      <c r="TON14" s="127">
        <v>4557.3401527961232</v>
      </c>
      <c r="TOO14" s="126">
        <v>3073.2441852845182</v>
      </c>
      <c r="TOP14" s="127">
        <v>3706.0388789626154</v>
      </c>
      <c r="TOQ14" s="148" t="s">
        <v>2</v>
      </c>
      <c r="TOR14" s="127">
        <v>4557.3401527961232</v>
      </c>
      <c r="TOS14" s="126">
        <v>3073.2441852845182</v>
      </c>
      <c r="TOT14" s="127">
        <v>3706.0388789626154</v>
      </c>
      <c r="TOU14" s="148" t="s">
        <v>2</v>
      </c>
      <c r="TOV14" s="127">
        <v>4557.3401527961232</v>
      </c>
      <c r="TOW14" s="126">
        <v>3073.2441852845182</v>
      </c>
      <c r="TOX14" s="127">
        <v>3706.0388789626154</v>
      </c>
      <c r="TOY14" s="148" t="s">
        <v>2</v>
      </c>
      <c r="TOZ14" s="127">
        <v>4557.3401527961232</v>
      </c>
      <c r="TPA14" s="126">
        <v>3073.2441852845182</v>
      </c>
      <c r="TPB14" s="127">
        <v>3706.0388789626154</v>
      </c>
      <c r="TPC14" s="148" t="s">
        <v>2</v>
      </c>
      <c r="TPD14" s="127">
        <v>4557.3401527961232</v>
      </c>
      <c r="TPE14" s="126">
        <v>3073.2441852845182</v>
      </c>
      <c r="TPF14" s="127">
        <v>3706.0388789626154</v>
      </c>
      <c r="TPG14" s="148" t="s">
        <v>2</v>
      </c>
      <c r="TPH14" s="127">
        <v>4557.3401527961232</v>
      </c>
      <c r="TPI14" s="126">
        <v>3073.2441852845182</v>
      </c>
      <c r="TPJ14" s="127">
        <v>3706.0388789626154</v>
      </c>
      <c r="TPK14" s="148" t="s">
        <v>2</v>
      </c>
      <c r="TPL14" s="127">
        <v>4557.3401527961232</v>
      </c>
      <c r="TPM14" s="126">
        <v>3073.2441852845182</v>
      </c>
      <c r="TPN14" s="127">
        <v>3706.0388789626154</v>
      </c>
      <c r="TPO14" s="148" t="s">
        <v>2</v>
      </c>
      <c r="TPP14" s="127">
        <v>4557.3401527961232</v>
      </c>
      <c r="TPQ14" s="126">
        <v>3073.2441852845182</v>
      </c>
      <c r="TPR14" s="127">
        <v>3706.0388789626154</v>
      </c>
      <c r="TPS14" s="148" t="s">
        <v>2</v>
      </c>
      <c r="TPT14" s="127">
        <v>4557.3401527961232</v>
      </c>
      <c r="TPU14" s="126">
        <v>3073.2441852845182</v>
      </c>
      <c r="TPV14" s="127">
        <v>3706.0388789626154</v>
      </c>
      <c r="TPW14" s="148" t="s">
        <v>2</v>
      </c>
      <c r="TPX14" s="127">
        <v>4557.3401527961232</v>
      </c>
      <c r="TPY14" s="126">
        <v>3073.2441852845182</v>
      </c>
      <c r="TPZ14" s="127">
        <v>3706.0388789626154</v>
      </c>
      <c r="TQA14" s="148" t="s">
        <v>2</v>
      </c>
      <c r="TQB14" s="127">
        <v>4557.3401527961232</v>
      </c>
      <c r="TQC14" s="126">
        <v>3073.2441852845182</v>
      </c>
      <c r="TQD14" s="127">
        <v>3706.0388789626154</v>
      </c>
      <c r="TQE14" s="148" t="s">
        <v>2</v>
      </c>
      <c r="TQF14" s="127">
        <v>4557.3401527961232</v>
      </c>
      <c r="TQG14" s="126">
        <v>3073.2441852845182</v>
      </c>
      <c r="TQH14" s="127">
        <v>3706.0388789626154</v>
      </c>
      <c r="TQI14" s="148" t="s">
        <v>2</v>
      </c>
      <c r="TQJ14" s="127">
        <v>4557.3401527961232</v>
      </c>
      <c r="TQK14" s="126">
        <v>3073.2441852845182</v>
      </c>
      <c r="TQL14" s="127">
        <v>3706.0388789626154</v>
      </c>
      <c r="TQM14" s="148" t="s">
        <v>2</v>
      </c>
      <c r="TQN14" s="127">
        <v>4557.3401527961232</v>
      </c>
      <c r="TQO14" s="126">
        <v>3073.2441852845182</v>
      </c>
      <c r="TQP14" s="127">
        <v>3706.0388789626154</v>
      </c>
      <c r="TQQ14" s="148" t="s">
        <v>2</v>
      </c>
      <c r="TQR14" s="127">
        <v>4557.3401527961232</v>
      </c>
      <c r="TQS14" s="126">
        <v>3073.2441852845182</v>
      </c>
      <c r="TQT14" s="127">
        <v>3706.0388789626154</v>
      </c>
      <c r="TQU14" s="148" t="s">
        <v>2</v>
      </c>
      <c r="TQV14" s="127">
        <v>4557.3401527961232</v>
      </c>
      <c r="TQW14" s="126">
        <v>3073.2441852845182</v>
      </c>
      <c r="TQX14" s="127">
        <v>3706.0388789626154</v>
      </c>
      <c r="TQY14" s="148" t="s">
        <v>2</v>
      </c>
      <c r="TQZ14" s="127">
        <v>4557.3401527961232</v>
      </c>
      <c r="TRA14" s="126">
        <v>3073.2441852845182</v>
      </c>
      <c r="TRB14" s="127">
        <v>3706.0388789626154</v>
      </c>
      <c r="TRC14" s="148" t="s">
        <v>2</v>
      </c>
      <c r="TRD14" s="127">
        <v>4557.3401527961232</v>
      </c>
      <c r="TRE14" s="126">
        <v>3073.2441852845182</v>
      </c>
      <c r="TRF14" s="127">
        <v>3706.0388789626154</v>
      </c>
      <c r="TRG14" s="148" t="s">
        <v>2</v>
      </c>
      <c r="TRH14" s="127">
        <v>4557.3401527961232</v>
      </c>
      <c r="TRI14" s="126">
        <v>3073.2441852845182</v>
      </c>
      <c r="TRJ14" s="127">
        <v>3706.0388789626154</v>
      </c>
      <c r="TRK14" s="148" t="s">
        <v>2</v>
      </c>
      <c r="TRL14" s="127">
        <v>4557.3401527961232</v>
      </c>
      <c r="TRM14" s="126">
        <v>3073.2441852845182</v>
      </c>
      <c r="TRN14" s="127">
        <v>3706.0388789626154</v>
      </c>
      <c r="TRO14" s="148" t="s">
        <v>2</v>
      </c>
      <c r="TRP14" s="127">
        <v>4557.3401527961232</v>
      </c>
      <c r="TRQ14" s="126">
        <v>3073.2441852845182</v>
      </c>
      <c r="TRR14" s="127">
        <v>3706.0388789626154</v>
      </c>
      <c r="TRS14" s="148" t="s">
        <v>2</v>
      </c>
      <c r="TRT14" s="127">
        <v>4557.3401527961232</v>
      </c>
      <c r="TRU14" s="126">
        <v>3073.2441852845182</v>
      </c>
      <c r="TRV14" s="127">
        <v>3706.0388789626154</v>
      </c>
      <c r="TRW14" s="148" t="s">
        <v>2</v>
      </c>
      <c r="TRX14" s="127">
        <v>4557.3401527961232</v>
      </c>
      <c r="TRY14" s="126">
        <v>3073.2441852845182</v>
      </c>
      <c r="TRZ14" s="127">
        <v>3706.0388789626154</v>
      </c>
      <c r="TSA14" s="148" t="s">
        <v>2</v>
      </c>
      <c r="TSB14" s="127">
        <v>4557.3401527961232</v>
      </c>
      <c r="TSC14" s="126">
        <v>3073.2441852845182</v>
      </c>
      <c r="TSD14" s="127">
        <v>3706.0388789626154</v>
      </c>
      <c r="TSE14" s="148" t="s">
        <v>2</v>
      </c>
      <c r="TSF14" s="127">
        <v>4557.3401527961232</v>
      </c>
      <c r="TSG14" s="126">
        <v>3073.2441852845182</v>
      </c>
      <c r="TSH14" s="127">
        <v>3706.0388789626154</v>
      </c>
      <c r="TSI14" s="148" t="s">
        <v>2</v>
      </c>
      <c r="TSJ14" s="127">
        <v>4557.3401527961232</v>
      </c>
      <c r="TSK14" s="126">
        <v>3073.2441852845182</v>
      </c>
      <c r="TSL14" s="127">
        <v>3706.0388789626154</v>
      </c>
      <c r="TSM14" s="148" t="s">
        <v>2</v>
      </c>
      <c r="TSN14" s="127">
        <v>4557.3401527961232</v>
      </c>
      <c r="TSO14" s="126">
        <v>3073.2441852845182</v>
      </c>
      <c r="TSP14" s="127">
        <v>3706.0388789626154</v>
      </c>
      <c r="TSQ14" s="148" t="s">
        <v>2</v>
      </c>
      <c r="TSR14" s="127">
        <v>4557.3401527961232</v>
      </c>
      <c r="TSS14" s="126">
        <v>3073.2441852845182</v>
      </c>
      <c r="TST14" s="127">
        <v>3706.0388789626154</v>
      </c>
      <c r="TSU14" s="148" t="s">
        <v>2</v>
      </c>
      <c r="TSV14" s="127">
        <v>4557.3401527961232</v>
      </c>
      <c r="TSW14" s="126">
        <v>3073.2441852845182</v>
      </c>
      <c r="TSX14" s="127">
        <v>3706.0388789626154</v>
      </c>
      <c r="TSY14" s="148" t="s">
        <v>2</v>
      </c>
      <c r="TSZ14" s="127">
        <v>4557.3401527961232</v>
      </c>
      <c r="TTA14" s="126">
        <v>3073.2441852845182</v>
      </c>
      <c r="TTB14" s="127">
        <v>3706.0388789626154</v>
      </c>
      <c r="TTC14" s="148" t="s">
        <v>2</v>
      </c>
      <c r="TTD14" s="127">
        <v>4557.3401527961232</v>
      </c>
      <c r="TTE14" s="126">
        <v>3073.2441852845182</v>
      </c>
      <c r="TTF14" s="127">
        <v>3706.0388789626154</v>
      </c>
      <c r="TTG14" s="148" t="s">
        <v>2</v>
      </c>
      <c r="TTH14" s="127">
        <v>4557.3401527961232</v>
      </c>
      <c r="TTI14" s="126">
        <v>3073.2441852845182</v>
      </c>
      <c r="TTJ14" s="127">
        <v>3706.0388789626154</v>
      </c>
      <c r="TTK14" s="148" t="s">
        <v>2</v>
      </c>
      <c r="TTL14" s="127">
        <v>4557.3401527961232</v>
      </c>
      <c r="TTM14" s="126">
        <v>3073.2441852845182</v>
      </c>
      <c r="TTN14" s="127">
        <v>3706.0388789626154</v>
      </c>
      <c r="TTO14" s="148" t="s">
        <v>2</v>
      </c>
      <c r="TTP14" s="127">
        <v>4557.3401527961232</v>
      </c>
      <c r="TTQ14" s="126">
        <v>3073.2441852845182</v>
      </c>
      <c r="TTR14" s="127">
        <v>3706.0388789626154</v>
      </c>
      <c r="TTS14" s="148" t="s">
        <v>2</v>
      </c>
      <c r="TTT14" s="127">
        <v>4557.3401527961232</v>
      </c>
      <c r="TTU14" s="126">
        <v>3073.2441852845182</v>
      </c>
      <c r="TTV14" s="127">
        <v>3706.0388789626154</v>
      </c>
      <c r="TTW14" s="148" t="s">
        <v>2</v>
      </c>
      <c r="TTX14" s="127">
        <v>4557.3401527961232</v>
      </c>
      <c r="TTY14" s="126">
        <v>3073.2441852845182</v>
      </c>
      <c r="TTZ14" s="127">
        <v>3706.0388789626154</v>
      </c>
      <c r="TUA14" s="148" t="s">
        <v>2</v>
      </c>
      <c r="TUB14" s="127">
        <v>4557.3401527961232</v>
      </c>
      <c r="TUC14" s="126">
        <v>3073.2441852845182</v>
      </c>
      <c r="TUD14" s="127">
        <v>3706.0388789626154</v>
      </c>
      <c r="TUE14" s="148" t="s">
        <v>2</v>
      </c>
      <c r="TUF14" s="127">
        <v>4557.3401527961232</v>
      </c>
      <c r="TUG14" s="126">
        <v>3073.2441852845182</v>
      </c>
      <c r="TUH14" s="127">
        <v>3706.0388789626154</v>
      </c>
      <c r="TUI14" s="148" t="s">
        <v>2</v>
      </c>
      <c r="TUJ14" s="127">
        <v>4557.3401527961232</v>
      </c>
      <c r="TUK14" s="126">
        <v>3073.2441852845182</v>
      </c>
      <c r="TUL14" s="127">
        <v>3706.0388789626154</v>
      </c>
      <c r="TUM14" s="148" t="s">
        <v>2</v>
      </c>
      <c r="TUN14" s="127">
        <v>4557.3401527961232</v>
      </c>
      <c r="TUO14" s="126">
        <v>3073.2441852845182</v>
      </c>
      <c r="TUP14" s="127">
        <v>3706.0388789626154</v>
      </c>
      <c r="TUQ14" s="148" t="s">
        <v>2</v>
      </c>
      <c r="TUR14" s="127">
        <v>4557.3401527961232</v>
      </c>
      <c r="TUS14" s="126">
        <v>3073.2441852845182</v>
      </c>
      <c r="TUT14" s="127">
        <v>3706.0388789626154</v>
      </c>
      <c r="TUU14" s="148" t="s">
        <v>2</v>
      </c>
      <c r="TUV14" s="127">
        <v>4557.3401527961232</v>
      </c>
      <c r="TUW14" s="126">
        <v>3073.2441852845182</v>
      </c>
      <c r="TUX14" s="127">
        <v>3706.0388789626154</v>
      </c>
      <c r="TUY14" s="148" t="s">
        <v>2</v>
      </c>
      <c r="TUZ14" s="127">
        <v>4557.3401527961232</v>
      </c>
      <c r="TVA14" s="126">
        <v>3073.2441852845182</v>
      </c>
      <c r="TVB14" s="127">
        <v>3706.0388789626154</v>
      </c>
      <c r="TVC14" s="148" t="s">
        <v>2</v>
      </c>
      <c r="TVD14" s="127">
        <v>4557.3401527961232</v>
      </c>
      <c r="TVE14" s="126">
        <v>3073.2441852845182</v>
      </c>
      <c r="TVF14" s="127">
        <v>3706.0388789626154</v>
      </c>
      <c r="TVG14" s="148" t="s">
        <v>2</v>
      </c>
      <c r="TVH14" s="127">
        <v>4557.3401527961232</v>
      </c>
      <c r="TVI14" s="126">
        <v>3073.2441852845182</v>
      </c>
      <c r="TVJ14" s="127">
        <v>3706.0388789626154</v>
      </c>
      <c r="TVK14" s="148" t="s">
        <v>2</v>
      </c>
      <c r="TVL14" s="127">
        <v>4557.3401527961232</v>
      </c>
      <c r="TVM14" s="126">
        <v>3073.2441852845182</v>
      </c>
      <c r="TVN14" s="127">
        <v>3706.0388789626154</v>
      </c>
      <c r="TVO14" s="148" t="s">
        <v>2</v>
      </c>
      <c r="TVP14" s="127">
        <v>4557.3401527961232</v>
      </c>
      <c r="TVQ14" s="126">
        <v>3073.2441852845182</v>
      </c>
      <c r="TVR14" s="127">
        <v>3706.0388789626154</v>
      </c>
      <c r="TVS14" s="148" t="s">
        <v>2</v>
      </c>
      <c r="TVT14" s="127">
        <v>4557.3401527961232</v>
      </c>
      <c r="TVU14" s="126">
        <v>3073.2441852845182</v>
      </c>
      <c r="TVV14" s="127">
        <v>3706.0388789626154</v>
      </c>
      <c r="TVW14" s="148" t="s">
        <v>2</v>
      </c>
      <c r="TVX14" s="127">
        <v>4557.3401527961232</v>
      </c>
      <c r="TVY14" s="126">
        <v>3073.2441852845182</v>
      </c>
      <c r="TVZ14" s="127">
        <v>3706.0388789626154</v>
      </c>
      <c r="TWA14" s="148" t="s">
        <v>2</v>
      </c>
      <c r="TWB14" s="127">
        <v>4557.3401527961232</v>
      </c>
      <c r="TWC14" s="126">
        <v>3073.2441852845182</v>
      </c>
      <c r="TWD14" s="127">
        <v>3706.0388789626154</v>
      </c>
      <c r="TWE14" s="148" t="s">
        <v>2</v>
      </c>
      <c r="TWF14" s="127">
        <v>4557.3401527961232</v>
      </c>
      <c r="TWG14" s="126">
        <v>3073.2441852845182</v>
      </c>
      <c r="TWH14" s="127">
        <v>3706.0388789626154</v>
      </c>
      <c r="TWI14" s="148" t="s">
        <v>2</v>
      </c>
      <c r="TWJ14" s="127">
        <v>4557.3401527961232</v>
      </c>
      <c r="TWK14" s="126">
        <v>3073.2441852845182</v>
      </c>
      <c r="TWL14" s="127">
        <v>3706.0388789626154</v>
      </c>
      <c r="TWM14" s="148" t="s">
        <v>2</v>
      </c>
      <c r="TWN14" s="127">
        <v>4557.3401527961232</v>
      </c>
      <c r="TWO14" s="126">
        <v>3073.2441852845182</v>
      </c>
      <c r="TWP14" s="127">
        <v>3706.0388789626154</v>
      </c>
      <c r="TWQ14" s="148" t="s">
        <v>2</v>
      </c>
      <c r="TWR14" s="127">
        <v>4557.3401527961232</v>
      </c>
      <c r="TWS14" s="126">
        <v>3073.2441852845182</v>
      </c>
      <c r="TWT14" s="127">
        <v>3706.0388789626154</v>
      </c>
      <c r="TWU14" s="148" t="s">
        <v>2</v>
      </c>
      <c r="TWV14" s="127">
        <v>4557.3401527961232</v>
      </c>
      <c r="TWW14" s="126">
        <v>3073.2441852845182</v>
      </c>
      <c r="TWX14" s="127">
        <v>3706.0388789626154</v>
      </c>
      <c r="TWY14" s="148" t="s">
        <v>2</v>
      </c>
      <c r="TWZ14" s="127">
        <v>4557.3401527961232</v>
      </c>
      <c r="TXA14" s="126">
        <v>3073.2441852845182</v>
      </c>
      <c r="TXB14" s="127">
        <v>3706.0388789626154</v>
      </c>
      <c r="TXC14" s="148" t="s">
        <v>2</v>
      </c>
      <c r="TXD14" s="127">
        <v>4557.3401527961232</v>
      </c>
      <c r="TXE14" s="126">
        <v>3073.2441852845182</v>
      </c>
      <c r="TXF14" s="127">
        <v>3706.0388789626154</v>
      </c>
      <c r="TXG14" s="148" t="s">
        <v>2</v>
      </c>
      <c r="TXH14" s="127">
        <v>4557.3401527961232</v>
      </c>
      <c r="TXI14" s="126">
        <v>3073.2441852845182</v>
      </c>
      <c r="TXJ14" s="127">
        <v>3706.0388789626154</v>
      </c>
      <c r="TXK14" s="148" t="s">
        <v>2</v>
      </c>
      <c r="TXL14" s="127">
        <v>4557.3401527961232</v>
      </c>
      <c r="TXM14" s="126">
        <v>3073.2441852845182</v>
      </c>
      <c r="TXN14" s="127">
        <v>3706.0388789626154</v>
      </c>
      <c r="TXO14" s="148" t="s">
        <v>2</v>
      </c>
      <c r="TXP14" s="127">
        <v>4557.3401527961232</v>
      </c>
      <c r="TXQ14" s="126">
        <v>3073.2441852845182</v>
      </c>
      <c r="TXR14" s="127">
        <v>3706.0388789626154</v>
      </c>
      <c r="TXS14" s="148" t="s">
        <v>2</v>
      </c>
      <c r="TXT14" s="127">
        <v>4557.3401527961232</v>
      </c>
      <c r="TXU14" s="126">
        <v>3073.2441852845182</v>
      </c>
      <c r="TXV14" s="127">
        <v>3706.0388789626154</v>
      </c>
      <c r="TXW14" s="148" t="s">
        <v>2</v>
      </c>
      <c r="TXX14" s="127">
        <v>4557.3401527961232</v>
      </c>
      <c r="TXY14" s="126">
        <v>3073.2441852845182</v>
      </c>
      <c r="TXZ14" s="127">
        <v>3706.0388789626154</v>
      </c>
      <c r="TYA14" s="148" t="s">
        <v>2</v>
      </c>
      <c r="TYB14" s="127">
        <v>4557.3401527961232</v>
      </c>
      <c r="TYC14" s="126">
        <v>3073.2441852845182</v>
      </c>
      <c r="TYD14" s="127">
        <v>3706.0388789626154</v>
      </c>
      <c r="TYE14" s="148" t="s">
        <v>2</v>
      </c>
      <c r="TYF14" s="127">
        <v>4557.3401527961232</v>
      </c>
      <c r="TYG14" s="126">
        <v>3073.2441852845182</v>
      </c>
      <c r="TYH14" s="127">
        <v>3706.0388789626154</v>
      </c>
      <c r="TYI14" s="148" t="s">
        <v>2</v>
      </c>
      <c r="TYJ14" s="127">
        <v>4557.3401527961232</v>
      </c>
      <c r="TYK14" s="126">
        <v>3073.2441852845182</v>
      </c>
      <c r="TYL14" s="127">
        <v>3706.0388789626154</v>
      </c>
      <c r="TYM14" s="148" t="s">
        <v>2</v>
      </c>
      <c r="TYN14" s="127">
        <v>4557.3401527961232</v>
      </c>
      <c r="TYO14" s="126">
        <v>3073.2441852845182</v>
      </c>
      <c r="TYP14" s="127">
        <v>3706.0388789626154</v>
      </c>
      <c r="TYQ14" s="148" t="s">
        <v>2</v>
      </c>
      <c r="TYR14" s="127">
        <v>4557.3401527961232</v>
      </c>
      <c r="TYS14" s="126">
        <v>3073.2441852845182</v>
      </c>
      <c r="TYT14" s="127">
        <v>3706.0388789626154</v>
      </c>
      <c r="TYU14" s="148" t="s">
        <v>2</v>
      </c>
      <c r="TYV14" s="127">
        <v>4557.3401527961232</v>
      </c>
      <c r="TYW14" s="126">
        <v>3073.2441852845182</v>
      </c>
      <c r="TYX14" s="127">
        <v>3706.0388789626154</v>
      </c>
      <c r="TYY14" s="148" t="s">
        <v>2</v>
      </c>
      <c r="TYZ14" s="127">
        <v>4557.3401527961232</v>
      </c>
      <c r="TZA14" s="126">
        <v>3073.2441852845182</v>
      </c>
      <c r="TZB14" s="127">
        <v>3706.0388789626154</v>
      </c>
      <c r="TZC14" s="148" t="s">
        <v>2</v>
      </c>
      <c r="TZD14" s="127">
        <v>4557.3401527961232</v>
      </c>
      <c r="TZE14" s="126">
        <v>3073.2441852845182</v>
      </c>
      <c r="TZF14" s="127">
        <v>3706.0388789626154</v>
      </c>
      <c r="TZG14" s="148" t="s">
        <v>2</v>
      </c>
      <c r="TZH14" s="127">
        <v>4557.3401527961232</v>
      </c>
      <c r="TZI14" s="126">
        <v>3073.2441852845182</v>
      </c>
      <c r="TZJ14" s="127">
        <v>3706.0388789626154</v>
      </c>
      <c r="TZK14" s="148" t="s">
        <v>2</v>
      </c>
      <c r="TZL14" s="127">
        <v>4557.3401527961232</v>
      </c>
      <c r="TZM14" s="126">
        <v>3073.2441852845182</v>
      </c>
      <c r="TZN14" s="127">
        <v>3706.0388789626154</v>
      </c>
      <c r="TZO14" s="148" t="s">
        <v>2</v>
      </c>
      <c r="TZP14" s="127">
        <v>4557.3401527961232</v>
      </c>
      <c r="TZQ14" s="126">
        <v>3073.2441852845182</v>
      </c>
      <c r="TZR14" s="127">
        <v>3706.0388789626154</v>
      </c>
      <c r="TZS14" s="148" t="s">
        <v>2</v>
      </c>
      <c r="TZT14" s="127">
        <v>4557.3401527961232</v>
      </c>
      <c r="TZU14" s="126">
        <v>3073.2441852845182</v>
      </c>
      <c r="TZV14" s="127">
        <v>3706.0388789626154</v>
      </c>
      <c r="TZW14" s="148" t="s">
        <v>2</v>
      </c>
      <c r="TZX14" s="127">
        <v>4557.3401527961232</v>
      </c>
      <c r="TZY14" s="126">
        <v>3073.2441852845182</v>
      </c>
      <c r="TZZ14" s="127">
        <v>3706.0388789626154</v>
      </c>
      <c r="UAA14" s="148" t="s">
        <v>2</v>
      </c>
      <c r="UAB14" s="127">
        <v>4557.3401527961232</v>
      </c>
      <c r="UAC14" s="126">
        <v>3073.2441852845182</v>
      </c>
      <c r="UAD14" s="127">
        <v>3706.0388789626154</v>
      </c>
      <c r="UAE14" s="148" t="s">
        <v>2</v>
      </c>
      <c r="UAF14" s="127">
        <v>4557.3401527961232</v>
      </c>
      <c r="UAG14" s="126">
        <v>3073.2441852845182</v>
      </c>
      <c r="UAH14" s="127">
        <v>3706.0388789626154</v>
      </c>
      <c r="UAI14" s="148" t="s">
        <v>2</v>
      </c>
      <c r="UAJ14" s="127">
        <v>4557.3401527961232</v>
      </c>
      <c r="UAK14" s="126">
        <v>3073.2441852845182</v>
      </c>
      <c r="UAL14" s="127">
        <v>3706.0388789626154</v>
      </c>
      <c r="UAM14" s="148" t="s">
        <v>2</v>
      </c>
      <c r="UAN14" s="127">
        <v>4557.3401527961232</v>
      </c>
      <c r="UAO14" s="126">
        <v>3073.2441852845182</v>
      </c>
      <c r="UAP14" s="127">
        <v>3706.0388789626154</v>
      </c>
      <c r="UAQ14" s="148" t="s">
        <v>2</v>
      </c>
      <c r="UAR14" s="127">
        <v>4557.3401527961232</v>
      </c>
      <c r="UAS14" s="126">
        <v>3073.2441852845182</v>
      </c>
      <c r="UAT14" s="127">
        <v>3706.0388789626154</v>
      </c>
      <c r="UAU14" s="148" t="s">
        <v>2</v>
      </c>
      <c r="UAV14" s="127">
        <v>4557.3401527961232</v>
      </c>
      <c r="UAW14" s="126">
        <v>3073.2441852845182</v>
      </c>
      <c r="UAX14" s="127">
        <v>3706.0388789626154</v>
      </c>
      <c r="UAY14" s="148" t="s">
        <v>2</v>
      </c>
      <c r="UAZ14" s="127">
        <v>4557.3401527961232</v>
      </c>
      <c r="UBA14" s="126">
        <v>3073.2441852845182</v>
      </c>
      <c r="UBB14" s="127">
        <v>3706.0388789626154</v>
      </c>
      <c r="UBC14" s="148" t="s">
        <v>2</v>
      </c>
      <c r="UBD14" s="127">
        <v>4557.3401527961232</v>
      </c>
      <c r="UBE14" s="126">
        <v>3073.2441852845182</v>
      </c>
      <c r="UBF14" s="127">
        <v>3706.0388789626154</v>
      </c>
      <c r="UBG14" s="148" t="s">
        <v>2</v>
      </c>
      <c r="UBH14" s="127">
        <v>4557.3401527961232</v>
      </c>
      <c r="UBI14" s="126">
        <v>3073.2441852845182</v>
      </c>
      <c r="UBJ14" s="127">
        <v>3706.0388789626154</v>
      </c>
      <c r="UBK14" s="148" t="s">
        <v>2</v>
      </c>
      <c r="UBL14" s="127">
        <v>4557.3401527961232</v>
      </c>
      <c r="UBM14" s="126">
        <v>3073.2441852845182</v>
      </c>
      <c r="UBN14" s="127">
        <v>3706.0388789626154</v>
      </c>
      <c r="UBO14" s="148" t="s">
        <v>2</v>
      </c>
      <c r="UBP14" s="127">
        <v>4557.3401527961232</v>
      </c>
      <c r="UBQ14" s="126">
        <v>3073.2441852845182</v>
      </c>
      <c r="UBR14" s="127">
        <v>3706.0388789626154</v>
      </c>
      <c r="UBS14" s="148" t="s">
        <v>2</v>
      </c>
      <c r="UBT14" s="127">
        <v>4557.3401527961232</v>
      </c>
      <c r="UBU14" s="126">
        <v>3073.2441852845182</v>
      </c>
      <c r="UBV14" s="127">
        <v>3706.0388789626154</v>
      </c>
      <c r="UBW14" s="148" t="s">
        <v>2</v>
      </c>
      <c r="UBX14" s="127">
        <v>4557.3401527961232</v>
      </c>
      <c r="UBY14" s="126">
        <v>3073.2441852845182</v>
      </c>
      <c r="UBZ14" s="127">
        <v>3706.0388789626154</v>
      </c>
      <c r="UCA14" s="148" t="s">
        <v>2</v>
      </c>
      <c r="UCB14" s="127">
        <v>4557.3401527961232</v>
      </c>
      <c r="UCC14" s="126">
        <v>3073.2441852845182</v>
      </c>
      <c r="UCD14" s="127">
        <v>3706.0388789626154</v>
      </c>
      <c r="UCE14" s="148" t="s">
        <v>2</v>
      </c>
      <c r="UCF14" s="127">
        <v>4557.3401527961232</v>
      </c>
      <c r="UCG14" s="126">
        <v>3073.2441852845182</v>
      </c>
      <c r="UCH14" s="127">
        <v>3706.0388789626154</v>
      </c>
      <c r="UCI14" s="148" t="s">
        <v>2</v>
      </c>
      <c r="UCJ14" s="127">
        <v>4557.3401527961232</v>
      </c>
      <c r="UCK14" s="126">
        <v>3073.2441852845182</v>
      </c>
      <c r="UCL14" s="127">
        <v>3706.0388789626154</v>
      </c>
      <c r="UCM14" s="148" t="s">
        <v>2</v>
      </c>
      <c r="UCN14" s="127">
        <v>4557.3401527961232</v>
      </c>
      <c r="UCO14" s="126">
        <v>3073.2441852845182</v>
      </c>
      <c r="UCP14" s="127">
        <v>3706.0388789626154</v>
      </c>
      <c r="UCQ14" s="148" t="s">
        <v>2</v>
      </c>
      <c r="UCR14" s="127">
        <v>4557.3401527961232</v>
      </c>
      <c r="UCS14" s="126">
        <v>3073.2441852845182</v>
      </c>
      <c r="UCT14" s="127">
        <v>3706.0388789626154</v>
      </c>
      <c r="UCU14" s="148" t="s">
        <v>2</v>
      </c>
      <c r="UCV14" s="127">
        <v>4557.3401527961232</v>
      </c>
      <c r="UCW14" s="126">
        <v>3073.2441852845182</v>
      </c>
      <c r="UCX14" s="127">
        <v>3706.0388789626154</v>
      </c>
      <c r="UCY14" s="148" t="s">
        <v>2</v>
      </c>
      <c r="UCZ14" s="127">
        <v>4557.3401527961232</v>
      </c>
      <c r="UDA14" s="126">
        <v>3073.2441852845182</v>
      </c>
      <c r="UDB14" s="127">
        <v>3706.0388789626154</v>
      </c>
      <c r="UDC14" s="148" t="s">
        <v>2</v>
      </c>
      <c r="UDD14" s="127">
        <v>4557.3401527961232</v>
      </c>
      <c r="UDE14" s="126">
        <v>3073.2441852845182</v>
      </c>
      <c r="UDF14" s="127">
        <v>3706.0388789626154</v>
      </c>
      <c r="UDG14" s="148" t="s">
        <v>2</v>
      </c>
      <c r="UDH14" s="127">
        <v>4557.3401527961232</v>
      </c>
      <c r="UDI14" s="126">
        <v>3073.2441852845182</v>
      </c>
      <c r="UDJ14" s="127">
        <v>3706.0388789626154</v>
      </c>
      <c r="UDK14" s="148" t="s">
        <v>2</v>
      </c>
      <c r="UDL14" s="127">
        <v>4557.3401527961232</v>
      </c>
      <c r="UDM14" s="126">
        <v>3073.2441852845182</v>
      </c>
      <c r="UDN14" s="127">
        <v>3706.0388789626154</v>
      </c>
      <c r="UDO14" s="148" t="s">
        <v>2</v>
      </c>
      <c r="UDP14" s="127">
        <v>4557.3401527961232</v>
      </c>
      <c r="UDQ14" s="126">
        <v>3073.2441852845182</v>
      </c>
      <c r="UDR14" s="127">
        <v>3706.0388789626154</v>
      </c>
      <c r="UDS14" s="148" t="s">
        <v>2</v>
      </c>
      <c r="UDT14" s="127">
        <v>4557.3401527961232</v>
      </c>
      <c r="UDU14" s="126">
        <v>3073.2441852845182</v>
      </c>
      <c r="UDV14" s="127">
        <v>3706.0388789626154</v>
      </c>
      <c r="UDW14" s="148" t="s">
        <v>2</v>
      </c>
      <c r="UDX14" s="127">
        <v>4557.3401527961232</v>
      </c>
      <c r="UDY14" s="126">
        <v>3073.2441852845182</v>
      </c>
      <c r="UDZ14" s="127">
        <v>3706.0388789626154</v>
      </c>
      <c r="UEA14" s="148" t="s">
        <v>2</v>
      </c>
      <c r="UEB14" s="127">
        <v>4557.3401527961232</v>
      </c>
      <c r="UEC14" s="126">
        <v>3073.2441852845182</v>
      </c>
      <c r="UED14" s="127">
        <v>3706.0388789626154</v>
      </c>
      <c r="UEE14" s="148" t="s">
        <v>2</v>
      </c>
      <c r="UEF14" s="127">
        <v>4557.3401527961232</v>
      </c>
      <c r="UEG14" s="126">
        <v>3073.2441852845182</v>
      </c>
      <c r="UEH14" s="127">
        <v>3706.0388789626154</v>
      </c>
      <c r="UEI14" s="148" t="s">
        <v>2</v>
      </c>
      <c r="UEJ14" s="127">
        <v>4557.3401527961232</v>
      </c>
      <c r="UEK14" s="126">
        <v>3073.2441852845182</v>
      </c>
      <c r="UEL14" s="127">
        <v>3706.0388789626154</v>
      </c>
      <c r="UEM14" s="148" t="s">
        <v>2</v>
      </c>
      <c r="UEN14" s="127">
        <v>4557.3401527961232</v>
      </c>
      <c r="UEO14" s="126">
        <v>3073.2441852845182</v>
      </c>
      <c r="UEP14" s="127">
        <v>3706.0388789626154</v>
      </c>
      <c r="UEQ14" s="148" t="s">
        <v>2</v>
      </c>
      <c r="UER14" s="127">
        <v>4557.3401527961232</v>
      </c>
      <c r="UES14" s="126">
        <v>3073.2441852845182</v>
      </c>
      <c r="UET14" s="127">
        <v>3706.0388789626154</v>
      </c>
      <c r="UEU14" s="148" t="s">
        <v>2</v>
      </c>
      <c r="UEV14" s="127">
        <v>4557.3401527961232</v>
      </c>
      <c r="UEW14" s="126">
        <v>3073.2441852845182</v>
      </c>
      <c r="UEX14" s="127">
        <v>3706.0388789626154</v>
      </c>
      <c r="UEY14" s="148" t="s">
        <v>2</v>
      </c>
      <c r="UEZ14" s="127">
        <v>4557.3401527961232</v>
      </c>
      <c r="UFA14" s="126">
        <v>3073.2441852845182</v>
      </c>
      <c r="UFB14" s="127">
        <v>3706.0388789626154</v>
      </c>
      <c r="UFC14" s="148" t="s">
        <v>2</v>
      </c>
      <c r="UFD14" s="127">
        <v>4557.3401527961232</v>
      </c>
      <c r="UFE14" s="126">
        <v>3073.2441852845182</v>
      </c>
      <c r="UFF14" s="127">
        <v>3706.0388789626154</v>
      </c>
      <c r="UFG14" s="148" t="s">
        <v>2</v>
      </c>
      <c r="UFH14" s="127">
        <v>4557.3401527961232</v>
      </c>
      <c r="UFI14" s="126">
        <v>3073.2441852845182</v>
      </c>
      <c r="UFJ14" s="127">
        <v>3706.0388789626154</v>
      </c>
      <c r="UFK14" s="148" t="s">
        <v>2</v>
      </c>
      <c r="UFL14" s="127">
        <v>4557.3401527961232</v>
      </c>
      <c r="UFM14" s="126">
        <v>3073.2441852845182</v>
      </c>
      <c r="UFN14" s="127">
        <v>3706.0388789626154</v>
      </c>
      <c r="UFO14" s="148" t="s">
        <v>2</v>
      </c>
      <c r="UFP14" s="127">
        <v>4557.3401527961232</v>
      </c>
      <c r="UFQ14" s="126">
        <v>3073.2441852845182</v>
      </c>
      <c r="UFR14" s="127">
        <v>3706.0388789626154</v>
      </c>
      <c r="UFS14" s="148" t="s">
        <v>2</v>
      </c>
      <c r="UFT14" s="127">
        <v>4557.3401527961232</v>
      </c>
      <c r="UFU14" s="126">
        <v>3073.2441852845182</v>
      </c>
      <c r="UFV14" s="127">
        <v>3706.0388789626154</v>
      </c>
      <c r="UFW14" s="148" t="s">
        <v>2</v>
      </c>
      <c r="UFX14" s="127">
        <v>4557.3401527961232</v>
      </c>
      <c r="UFY14" s="126">
        <v>3073.2441852845182</v>
      </c>
      <c r="UFZ14" s="127">
        <v>3706.0388789626154</v>
      </c>
      <c r="UGA14" s="148" t="s">
        <v>2</v>
      </c>
      <c r="UGB14" s="127">
        <v>4557.3401527961232</v>
      </c>
      <c r="UGC14" s="126">
        <v>3073.2441852845182</v>
      </c>
      <c r="UGD14" s="127">
        <v>3706.0388789626154</v>
      </c>
      <c r="UGE14" s="148" t="s">
        <v>2</v>
      </c>
      <c r="UGF14" s="127">
        <v>4557.3401527961232</v>
      </c>
      <c r="UGG14" s="126">
        <v>3073.2441852845182</v>
      </c>
      <c r="UGH14" s="127">
        <v>3706.0388789626154</v>
      </c>
      <c r="UGI14" s="148" t="s">
        <v>2</v>
      </c>
      <c r="UGJ14" s="127">
        <v>4557.3401527961232</v>
      </c>
      <c r="UGK14" s="126">
        <v>3073.2441852845182</v>
      </c>
      <c r="UGL14" s="127">
        <v>3706.0388789626154</v>
      </c>
      <c r="UGM14" s="148" t="s">
        <v>2</v>
      </c>
      <c r="UGN14" s="127">
        <v>4557.3401527961232</v>
      </c>
      <c r="UGO14" s="126">
        <v>3073.2441852845182</v>
      </c>
      <c r="UGP14" s="127">
        <v>3706.0388789626154</v>
      </c>
      <c r="UGQ14" s="148" t="s">
        <v>2</v>
      </c>
      <c r="UGR14" s="127">
        <v>4557.3401527961232</v>
      </c>
      <c r="UGS14" s="126">
        <v>3073.2441852845182</v>
      </c>
      <c r="UGT14" s="127">
        <v>3706.0388789626154</v>
      </c>
      <c r="UGU14" s="148" t="s">
        <v>2</v>
      </c>
      <c r="UGV14" s="127">
        <v>4557.3401527961232</v>
      </c>
      <c r="UGW14" s="126">
        <v>3073.2441852845182</v>
      </c>
      <c r="UGX14" s="127">
        <v>3706.0388789626154</v>
      </c>
      <c r="UGY14" s="148" t="s">
        <v>2</v>
      </c>
      <c r="UGZ14" s="127">
        <v>4557.3401527961232</v>
      </c>
      <c r="UHA14" s="126">
        <v>3073.2441852845182</v>
      </c>
      <c r="UHB14" s="127">
        <v>3706.0388789626154</v>
      </c>
      <c r="UHC14" s="148" t="s">
        <v>2</v>
      </c>
      <c r="UHD14" s="127">
        <v>4557.3401527961232</v>
      </c>
      <c r="UHE14" s="126">
        <v>3073.2441852845182</v>
      </c>
      <c r="UHF14" s="127">
        <v>3706.0388789626154</v>
      </c>
      <c r="UHG14" s="148" t="s">
        <v>2</v>
      </c>
      <c r="UHH14" s="127">
        <v>4557.3401527961232</v>
      </c>
      <c r="UHI14" s="126">
        <v>3073.2441852845182</v>
      </c>
      <c r="UHJ14" s="127">
        <v>3706.0388789626154</v>
      </c>
      <c r="UHK14" s="148" t="s">
        <v>2</v>
      </c>
      <c r="UHL14" s="127">
        <v>4557.3401527961232</v>
      </c>
      <c r="UHM14" s="126">
        <v>3073.2441852845182</v>
      </c>
      <c r="UHN14" s="127">
        <v>3706.0388789626154</v>
      </c>
      <c r="UHO14" s="148" t="s">
        <v>2</v>
      </c>
      <c r="UHP14" s="127">
        <v>4557.3401527961232</v>
      </c>
      <c r="UHQ14" s="126">
        <v>3073.2441852845182</v>
      </c>
      <c r="UHR14" s="127">
        <v>3706.0388789626154</v>
      </c>
      <c r="UHS14" s="148" t="s">
        <v>2</v>
      </c>
      <c r="UHT14" s="127">
        <v>4557.3401527961232</v>
      </c>
      <c r="UHU14" s="126">
        <v>3073.2441852845182</v>
      </c>
      <c r="UHV14" s="127">
        <v>3706.0388789626154</v>
      </c>
      <c r="UHW14" s="148" t="s">
        <v>2</v>
      </c>
      <c r="UHX14" s="127">
        <v>4557.3401527961232</v>
      </c>
      <c r="UHY14" s="126">
        <v>3073.2441852845182</v>
      </c>
      <c r="UHZ14" s="127">
        <v>3706.0388789626154</v>
      </c>
      <c r="UIA14" s="148" t="s">
        <v>2</v>
      </c>
      <c r="UIB14" s="127">
        <v>4557.3401527961232</v>
      </c>
      <c r="UIC14" s="126">
        <v>3073.2441852845182</v>
      </c>
      <c r="UID14" s="127">
        <v>3706.0388789626154</v>
      </c>
      <c r="UIE14" s="148" t="s">
        <v>2</v>
      </c>
      <c r="UIF14" s="127">
        <v>4557.3401527961232</v>
      </c>
      <c r="UIG14" s="126">
        <v>3073.2441852845182</v>
      </c>
      <c r="UIH14" s="127">
        <v>3706.0388789626154</v>
      </c>
      <c r="UII14" s="148" t="s">
        <v>2</v>
      </c>
      <c r="UIJ14" s="127">
        <v>4557.3401527961232</v>
      </c>
      <c r="UIK14" s="126">
        <v>3073.2441852845182</v>
      </c>
      <c r="UIL14" s="127">
        <v>3706.0388789626154</v>
      </c>
      <c r="UIM14" s="148" t="s">
        <v>2</v>
      </c>
      <c r="UIN14" s="127">
        <v>4557.3401527961232</v>
      </c>
      <c r="UIO14" s="126">
        <v>3073.2441852845182</v>
      </c>
      <c r="UIP14" s="127">
        <v>3706.0388789626154</v>
      </c>
      <c r="UIQ14" s="148" t="s">
        <v>2</v>
      </c>
      <c r="UIR14" s="127">
        <v>4557.3401527961232</v>
      </c>
      <c r="UIS14" s="126">
        <v>3073.2441852845182</v>
      </c>
      <c r="UIT14" s="127">
        <v>3706.0388789626154</v>
      </c>
      <c r="UIU14" s="148" t="s">
        <v>2</v>
      </c>
      <c r="UIV14" s="127">
        <v>4557.3401527961232</v>
      </c>
      <c r="UIW14" s="126">
        <v>3073.2441852845182</v>
      </c>
      <c r="UIX14" s="127">
        <v>3706.0388789626154</v>
      </c>
      <c r="UIY14" s="148" t="s">
        <v>2</v>
      </c>
      <c r="UIZ14" s="127">
        <v>4557.3401527961232</v>
      </c>
      <c r="UJA14" s="126">
        <v>3073.2441852845182</v>
      </c>
      <c r="UJB14" s="127">
        <v>3706.0388789626154</v>
      </c>
      <c r="UJC14" s="148" t="s">
        <v>2</v>
      </c>
      <c r="UJD14" s="127">
        <v>4557.3401527961232</v>
      </c>
      <c r="UJE14" s="126">
        <v>3073.2441852845182</v>
      </c>
      <c r="UJF14" s="127">
        <v>3706.0388789626154</v>
      </c>
      <c r="UJG14" s="148" t="s">
        <v>2</v>
      </c>
      <c r="UJH14" s="127">
        <v>4557.3401527961232</v>
      </c>
      <c r="UJI14" s="126">
        <v>3073.2441852845182</v>
      </c>
      <c r="UJJ14" s="127">
        <v>3706.0388789626154</v>
      </c>
      <c r="UJK14" s="148" t="s">
        <v>2</v>
      </c>
      <c r="UJL14" s="127">
        <v>4557.3401527961232</v>
      </c>
      <c r="UJM14" s="126">
        <v>3073.2441852845182</v>
      </c>
      <c r="UJN14" s="127">
        <v>3706.0388789626154</v>
      </c>
      <c r="UJO14" s="148" t="s">
        <v>2</v>
      </c>
      <c r="UJP14" s="127">
        <v>4557.3401527961232</v>
      </c>
      <c r="UJQ14" s="126">
        <v>3073.2441852845182</v>
      </c>
      <c r="UJR14" s="127">
        <v>3706.0388789626154</v>
      </c>
      <c r="UJS14" s="148" t="s">
        <v>2</v>
      </c>
      <c r="UJT14" s="127">
        <v>4557.3401527961232</v>
      </c>
      <c r="UJU14" s="126">
        <v>3073.2441852845182</v>
      </c>
      <c r="UJV14" s="127">
        <v>3706.0388789626154</v>
      </c>
      <c r="UJW14" s="148" t="s">
        <v>2</v>
      </c>
      <c r="UJX14" s="127">
        <v>4557.3401527961232</v>
      </c>
      <c r="UJY14" s="126">
        <v>3073.2441852845182</v>
      </c>
      <c r="UJZ14" s="127">
        <v>3706.0388789626154</v>
      </c>
      <c r="UKA14" s="148" t="s">
        <v>2</v>
      </c>
      <c r="UKB14" s="127">
        <v>4557.3401527961232</v>
      </c>
      <c r="UKC14" s="126">
        <v>3073.2441852845182</v>
      </c>
      <c r="UKD14" s="127">
        <v>3706.0388789626154</v>
      </c>
      <c r="UKE14" s="148" t="s">
        <v>2</v>
      </c>
      <c r="UKF14" s="127">
        <v>4557.3401527961232</v>
      </c>
      <c r="UKG14" s="126">
        <v>3073.2441852845182</v>
      </c>
      <c r="UKH14" s="127">
        <v>3706.0388789626154</v>
      </c>
      <c r="UKI14" s="148" t="s">
        <v>2</v>
      </c>
      <c r="UKJ14" s="127">
        <v>4557.3401527961232</v>
      </c>
      <c r="UKK14" s="126">
        <v>3073.2441852845182</v>
      </c>
      <c r="UKL14" s="127">
        <v>3706.0388789626154</v>
      </c>
      <c r="UKM14" s="148" t="s">
        <v>2</v>
      </c>
      <c r="UKN14" s="127">
        <v>4557.3401527961232</v>
      </c>
      <c r="UKO14" s="126">
        <v>3073.2441852845182</v>
      </c>
      <c r="UKP14" s="127">
        <v>3706.0388789626154</v>
      </c>
      <c r="UKQ14" s="148" t="s">
        <v>2</v>
      </c>
      <c r="UKR14" s="127">
        <v>4557.3401527961232</v>
      </c>
      <c r="UKS14" s="126">
        <v>3073.2441852845182</v>
      </c>
      <c r="UKT14" s="127">
        <v>3706.0388789626154</v>
      </c>
      <c r="UKU14" s="148" t="s">
        <v>2</v>
      </c>
      <c r="UKV14" s="127">
        <v>4557.3401527961232</v>
      </c>
      <c r="UKW14" s="126">
        <v>3073.2441852845182</v>
      </c>
      <c r="UKX14" s="127">
        <v>3706.0388789626154</v>
      </c>
      <c r="UKY14" s="148" t="s">
        <v>2</v>
      </c>
      <c r="UKZ14" s="127">
        <v>4557.3401527961232</v>
      </c>
      <c r="ULA14" s="126">
        <v>3073.2441852845182</v>
      </c>
      <c r="ULB14" s="127">
        <v>3706.0388789626154</v>
      </c>
      <c r="ULC14" s="148" t="s">
        <v>2</v>
      </c>
      <c r="ULD14" s="127">
        <v>4557.3401527961232</v>
      </c>
      <c r="ULE14" s="126">
        <v>3073.2441852845182</v>
      </c>
      <c r="ULF14" s="127">
        <v>3706.0388789626154</v>
      </c>
      <c r="ULG14" s="148" t="s">
        <v>2</v>
      </c>
      <c r="ULH14" s="127">
        <v>4557.3401527961232</v>
      </c>
      <c r="ULI14" s="126">
        <v>3073.2441852845182</v>
      </c>
      <c r="ULJ14" s="127">
        <v>3706.0388789626154</v>
      </c>
      <c r="ULK14" s="148" t="s">
        <v>2</v>
      </c>
      <c r="ULL14" s="127">
        <v>4557.3401527961232</v>
      </c>
      <c r="ULM14" s="126">
        <v>3073.2441852845182</v>
      </c>
      <c r="ULN14" s="127">
        <v>3706.0388789626154</v>
      </c>
      <c r="ULO14" s="148" t="s">
        <v>2</v>
      </c>
      <c r="ULP14" s="127">
        <v>4557.3401527961232</v>
      </c>
      <c r="ULQ14" s="126">
        <v>3073.2441852845182</v>
      </c>
      <c r="ULR14" s="127">
        <v>3706.0388789626154</v>
      </c>
      <c r="ULS14" s="148" t="s">
        <v>2</v>
      </c>
      <c r="ULT14" s="127">
        <v>4557.3401527961232</v>
      </c>
      <c r="ULU14" s="126">
        <v>3073.2441852845182</v>
      </c>
      <c r="ULV14" s="127">
        <v>3706.0388789626154</v>
      </c>
      <c r="ULW14" s="148" t="s">
        <v>2</v>
      </c>
      <c r="ULX14" s="127">
        <v>4557.3401527961232</v>
      </c>
      <c r="ULY14" s="126">
        <v>3073.2441852845182</v>
      </c>
      <c r="ULZ14" s="127">
        <v>3706.0388789626154</v>
      </c>
      <c r="UMA14" s="148" t="s">
        <v>2</v>
      </c>
      <c r="UMB14" s="127">
        <v>4557.3401527961232</v>
      </c>
      <c r="UMC14" s="126">
        <v>3073.2441852845182</v>
      </c>
      <c r="UMD14" s="127">
        <v>3706.0388789626154</v>
      </c>
      <c r="UME14" s="148" t="s">
        <v>2</v>
      </c>
      <c r="UMF14" s="127">
        <v>4557.3401527961232</v>
      </c>
      <c r="UMG14" s="126">
        <v>3073.2441852845182</v>
      </c>
      <c r="UMH14" s="127">
        <v>3706.0388789626154</v>
      </c>
      <c r="UMI14" s="148" t="s">
        <v>2</v>
      </c>
      <c r="UMJ14" s="127">
        <v>4557.3401527961232</v>
      </c>
      <c r="UMK14" s="126">
        <v>3073.2441852845182</v>
      </c>
      <c r="UML14" s="127">
        <v>3706.0388789626154</v>
      </c>
      <c r="UMM14" s="148" t="s">
        <v>2</v>
      </c>
      <c r="UMN14" s="127">
        <v>4557.3401527961232</v>
      </c>
      <c r="UMO14" s="126">
        <v>3073.2441852845182</v>
      </c>
      <c r="UMP14" s="127">
        <v>3706.0388789626154</v>
      </c>
      <c r="UMQ14" s="148" t="s">
        <v>2</v>
      </c>
      <c r="UMR14" s="127">
        <v>4557.3401527961232</v>
      </c>
      <c r="UMS14" s="126">
        <v>3073.2441852845182</v>
      </c>
      <c r="UMT14" s="127">
        <v>3706.0388789626154</v>
      </c>
      <c r="UMU14" s="148" t="s">
        <v>2</v>
      </c>
      <c r="UMV14" s="127">
        <v>4557.3401527961232</v>
      </c>
      <c r="UMW14" s="126">
        <v>3073.2441852845182</v>
      </c>
      <c r="UMX14" s="127">
        <v>3706.0388789626154</v>
      </c>
      <c r="UMY14" s="148" t="s">
        <v>2</v>
      </c>
      <c r="UMZ14" s="127">
        <v>4557.3401527961232</v>
      </c>
      <c r="UNA14" s="126">
        <v>3073.2441852845182</v>
      </c>
      <c r="UNB14" s="127">
        <v>3706.0388789626154</v>
      </c>
      <c r="UNC14" s="148" t="s">
        <v>2</v>
      </c>
      <c r="UND14" s="127">
        <v>4557.3401527961232</v>
      </c>
      <c r="UNE14" s="126">
        <v>3073.2441852845182</v>
      </c>
      <c r="UNF14" s="127">
        <v>3706.0388789626154</v>
      </c>
      <c r="UNG14" s="148" t="s">
        <v>2</v>
      </c>
      <c r="UNH14" s="127">
        <v>4557.3401527961232</v>
      </c>
      <c r="UNI14" s="126">
        <v>3073.2441852845182</v>
      </c>
      <c r="UNJ14" s="127">
        <v>3706.0388789626154</v>
      </c>
      <c r="UNK14" s="148" t="s">
        <v>2</v>
      </c>
      <c r="UNL14" s="127">
        <v>4557.3401527961232</v>
      </c>
      <c r="UNM14" s="126">
        <v>3073.2441852845182</v>
      </c>
      <c r="UNN14" s="127">
        <v>3706.0388789626154</v>
      </c>
      <c r="UNO14" s="148" t="s">
        <v>2</v>
      </c>
      <c r="UNP14" s="127">
        <v>4557.3401527961232</v>
      </c>
      <c r="UNQ14" s="126">
        <v>3073.2441852845182</v>
      </c>
      <c r="UNR14" s="127">
        <v>3706.0388789626154</v>
      </c>
      <c r="UNS14" s="148" t="s">
        <v>2</v>
      </c>
      <c r="UNT14" s="127">
        <v>4557.3401527961232</v>
      </c>
      <c r="UNU14" s="126">
        <v>3073.2441852845182</v>
      </c>
      <c r="UNV14" s="127">
        <v>3706.0388789626154</v>
      </c>
      <c r="UNW14" s="148" t="s">
        <v>2</v>
      </c>
      <c r="UNX14" s="127">
        <v>4557.3401527961232</v>
      </c>
      <c r="UNY14" s="126">
        <v>3073.2441852845182</v>
      </c>
      <c r="UNZ14" s="127">
        <v>3706.0388789626154</v>
      </c>
      <c r="UOA14" s="148" t="s">
        <v>2</v>
      </c>
      <c r="UOB14" s="127">
        <v>4557.3401527961232</v>
      </c>
      <c r="UOC14" s="126">
        <v>3073.2441852845182</v>
      </c>
      <c r="UOD14" s="127">
        <v>3706.0388789626154</v>
      </c>
      <c r="UOE14" s="148" t="s">
        <v>2</v>
      </c>
      <c r="UOF14" s="127">
        <v>4557.3401527961232</v>
      </c>
      <c r="UOG14" s="126">
        <v>3073.2441852845182</v>
      </c>
      <c r="UOH14" s="127">
        <v>3706.0388789626154</v>
      </c>
      <c r="UOI14" s="148" t="s">
        <v>2</v>
      </c>
      <c r="UOJ14" s="127">
        <v>4557.3401527961232</v>
      </c>
      <c r="UOK14" s="126">
        <v>3073.2441852845182</v>
      </c>
      <c r="UOL14" s="127">
        <v>3706.0388789626154</v>
      </c>
      <c r="UOM14" s="148" t="s">
        <v>2</v>
      </c>
      <c r="UON14" s="127">
        <v>4557.3401527961232</v>
      </c>
      <c r="UOO14" s="126">
        <v>3073.2441852845182</v>
      </c>
      <c r="UOP14" s="127">
        <v>3706.0388789626154</v>
      </c>
      <c r="UOQ14" s="148" t="s">
        <v>2</v>
      </c>
      <c r="UOR14" s="127">
        <v>4557.3401527961232</v>
      </c>
      <c r="UOS14" s="126">
        <v>3073.2441852845182</v>
      </c>
      <c r="UOT14" s="127">
        <v>3706.0388789626154</v>
      </c>
      <c r="UOU14" s="148" t="s">
        <v>2</v>
      </c>
      <c r="UOV14" s="127">
        <v>4557.3401527961232</v>
      </c>
      <c r="UOW14" s="126">
        <v>3073.2441852845182</v>
      </c>
      <c r="UOX14" s="127">
        <v>3706.0388789626154</v>
      </c>
      <c r="UOY14" s="148" t="s">
        <v>2</v>
      </c>
      <c r="UOZ14" s="127">
        <v>4557.3401527961232</v>
      </c>
      <c r="UPA14" s="126">
        <v>3073.2441852845182</v>
      </c>
      <c r="UPB14" s="127">
        <v>3706.0388789626154</v>
      </c>
      <c r="UPC14" s="148" t="s">
        <v>2</v>
      </c>
      <c r="UPD14" s="127">
        <v>4557.3401527961232</v>
      </c>
      <c r="UPE14" s="126">
        <v>3073.2441852845182</v>
      </c>
      <c r="UPF14" s="127">
        <v>3706.0388789626154</v>
      </c>
      <c r="UPG14" s="148" t="s">
        <v>2</v>
      </c>
      <c r="UPH14" s="127">
        <v>4557.3401527961232</v>
      </c>
      <c r="UPI14" s="126">
        <v>3073.2441852845182</v>
      </c>
      <c r="UPJ14" s="127">
        <v>3706.0388789626154</v>
      </c>
      <c r="UPK14" s="148" t="s">
        <v>2</v>
      </c>
      <c r="UPL14" s="127">
        <v>4557.3401527961232</v>
      </c>
      <c r="UPM14" s="126">
        <v>3073.2441852845182</v>
      </c>
      <c r="UPN14" s="127">
        <v>3706.0388789626154</v>
      </c>
      <c r="UPO14" s="148" t="s">
        <v>2</v>
      </c>
      <c r="UPP14" s="127">
        <v>4557.3401527961232</v>
      </c>
      <c r="UPQ14" s="126">
        <v>3073.2441852845182</v>
      </c>
      <c r="UPR14" s="127">
        <v>3706.0388789626154</v>
      </c>
      <c r="UPS14" s="148" t="s">
        <v>2</v>
      </c>
      <c r="UPT14" s="127">
        <v>4557.3401527961232</v>
      </c>
      <c r="UPU14" s="126">
        <v>3073.2441852845182</v>
      </c>
      <c r="UPV14" s="127">
        <v>3706.0388789626154</v>
      </c>
      <c r="UPW14" s="148" t="s">
        <v>2</v>
      </c>
      <c r="UPX14" s="127">
        <v>4557.3401527961232</v>
      </c>
      <c r="UPY14" s="126">
        <v>3073.2441852845182</v>
      </c>
      <c r="UPZ14" s="127">
        <v>3706.0388789626154</v>
      </c>
      <c r="UQA14" s="148" t="s">
        <v>2</v>
      </c>
      <c r="UQB14" s="127">
        <v>4557.3401527961232</v>
      </c>
      <c r="UQC14" s="126">
        <v>3073.2441852845182</v>
      </c>
      <c r="UQD14" s="127">
        <v>3706.0388789626154</v>
      </c>
      <c r="UQE14" s="148" t="s">
        <v>2</v>
      </c>
      <c r="UQF14" s="127">
        <v>4557.3401527961232</v>
      </c>
      <c r="UQG14" s="126">
        <v>3073.2441852845182</v>
      </c>
      <c r="UQH14" s="127">
        <v>3706.0388789626154</v>
      </c>
      <c r="UQI14" s="148" t="s">
        <v>2</v>
      </c>
      <c r="UQJ14" s="127">
        <v>4557.3401527961232</v>
      </c>
      <c r="UQK14" s="126">
        <v>3073.2441852845182</v>
      </c>
      <c r="UQL14" s="127">
        <v>3706.0388789626154</v>
      </c>
      <c r="UQM14" s="148" t="s">
        <v>2</v>
      </c>
      <c r="UQN14" s="127">
        <v>4557.3401527961232</v>
      </c>
      <c r="UQO14" s="126">
        <v>3073.2441852845182</v>
      </c>
      <c r="UQP14" s="127">
        <v>3706.0388789626154</v>
      </c>
      <c r="UQQ14" s="148" t="s">
        <v>2</v>
      </c>
      <c r="UQR14" s="127">
        <v>4557.3401527961232</v>
      </c>
      <c r="UQS14" s="126">
        <v>3073.2441852845182</v>
      </c>
      <c r="UQT14" s="127">
        <v>3706.0388789626154</v>
      </c>
      <c r="UQU14" s="148" t="s">
        <v>2</v>
      </c>
      <c r="UQV14" s="127">
        <v>4557.3401527961232</v>
      </c>
      <c r="UQW14" s="126">
        <v>3073.2441852845182</v>
      </c>
      <c r="UQX14" s="127">
        <v>3706.0388789626154</v>
      </c>
      <c r="UQY14" s="148" t="s">
        <v>2</v>
      </c>
      <c r="UQZ14" s="127">
        <v>4557.3401527961232</v>
      </c>
      <c r="URA14" s="126">
        <v>3073.2441852845182</v>
      </c>
      <c r="URB14" s="127">
        <v>3706.0388789626154</v>
      </c>
      <c r="URC14" s="148" t="s">
        <v>2</v>
      </c>
      <c r="URD14" s="127">
        <v>4557.3401527961232</v>
      </c>
      <c r="URE14" s="126">
        <v>3073.2441852845182</v>
      </c>
      <c r="URF14" s="127">
        <v>3706.0388789626154</v>
      </c>
      <c r="URG14" s="148" t="s">
        <v>2</v>
      </c>
      <c r="URH14" s="127">
        <v>4557.3401527961232</v>
      </c>
      <c r="URI14" s="126">
        <v>3073.2441852845182</v>
      </c>
      <c r="URJ14" s="127">
        <v>3706.0388789626154</v>
      </c>
      <c r="URK14" s="148" t="s">
        <v>2</v>
      </c>
      <c r="URL14" s="127">
        <v>4557.3401527961232</v>
      </c>
      <c r="URM14" s="126">
        <v>3073.2441852845182</v>
      </c>
      <c r="URN14" s="127">
        <v>3706.0388789626154</v>
      </c>
      <c r="URO14" s="148" t="s">
        <v>2</v>
      </c>
      <c r="URP14" s="127">
        <v>4557.3401527961232</v>
      </c>
      <c r="URQ14" s="126">
        <v>3073.2441852845182</v>
      </c>
      <c r="URR14" s="127">
        <v>3706.0388789626154</v>
      </c>
      <c r="URS14" s="148" t="s">
        <v>2</v>
      </c>
      <c r="URT14" s="127">
        <v>4557.3401527961232</v>
      </c>
      <c r="URU14" s="126">
        <v>3073.2441852845182</v>
      </c>
      <c r="URV14" s="127">
        <v>3706.0388789626154</v>
      </c>
      <c r="URW14" s="148" t="s">
        <v>2</v>
      </c>
      <c r="URX14" s="127">
        <v>4557.3401527961232</v>
      </c>
      <c r="URY14" s="126">
        <v>3073.2441852845182</v>
      </c>
      <c r="URZ14" s="127">
        <v>3706.0388789626154</v>
      </c>
      <c r="USA14" s="148" t="s">
        <v>2</v>
      </c>
      <c r="USB14" s="127">
        <v>4557.3401527961232</v>
      </c>
      <c r="USC14" s="126">
        <v>3073.2441852845182</v>
      </c>
      <c r="USD14" s="127">
        <v>3706.0388789626154</v>
      </c>
      <c r="USE14" s="148" t="s">
        <v>2</v>
      </c>
      <c r="USF14" s="127">
        <v>4557.3401527961232</v>
      </c>
      <c r="USG14" s="126">
        <v>3073.2441852845182</v>
      </c>
      <c r="USH14" s="127">
        <v>3706.0388789626154</v>
      </c>
      <c r="USI14" s="148" t="s">
        <v>2</v>
      </c>
      <c r="USJ14" s="127">
        <v>4557.3401527961232</v>
      </c>
      <c r="USK14" s="126">
        <v>3073.2441852845182</v>
      </c>
      <c r="USL14" s="127">
        <v>3706.0388789626154</v>
      </c>
      <c r="USM14" s="148" t="s">
        <v>2</v>
      </c>
      <c r="USN14" s="127">
        <v>4557.3401527961232</v>
      </c>
      <c r="USO14" s="126">
        <v>3073.2441852845182</v>
      </c>
      <c r="USP14" s="127">
        <v>3706.0388789626154</v>
      </c>
      <c r="USQ14" s="148" t="s">
        <v>2</v>
      </c>
      <c r="USR14" s="127">
        <v>4557.3401527961232</v>
      </c>
      <c r="USS14" s="126">
        <v>3073.2441852845182</v>
      </c>
      <c r="UST14" s="127">
        <v>3706.0388789626154</v>
      </c>
      <c r="USU14" s="148" t="s">
        <v>2</v>
      </c>
      <c r="USV14" s="127">
        <v>4557.3401527961232</v>
      </c>
      <c r="USW14" s="126">
        <v>3073.2441852845182</v>
      </c>
      <c r="USX14" s="127">
        <v>3706.0388789626154</v>
      </c>
      <c r="USY14" s="148" t="s">
        <v>2</v>
      </c>
      <c r="USZ14" s="127">
        <v>4557.3401527961232</v>
      </c>
      <c r="UTA14" s="126">
        <v>3073.2441852845182</v>
      </c>
      <c r="UTB14" s="127">
        <v>3706.0388789626154</v>
      </c>
      <c r="UTC14" s="148" t="s">
        <v>2</v>
      </c>
      <c r="UTD14" s="127">
        <v>4557.3401527961232</v>
      </c>
      <c r="UTE14" s="126">
        <v>3073.2441852845182</v>
      </c>
      <c r="UTF14" s="127">
        <v>3706.0388789626154</v>
      </c>
      <c r="UTG14" s="148" t="s">
        <v>2</v>
      </c>
      <c r="UTH14" s="127">
        <v>4557.3401527961232</v>
      </c>
      <c r="UTI14" s="126">
        <v>3073.2441852845182</v>
      </c>
      <c r="UTJ14" s="127">
        <v>3706.0388789626154</v>
      </c>
      <c r="UTK14" s="148" t="s">
        <v>2</v>
      </c>
      <c r="UTL14" s="127">
        <v>4557.3401527961232</v>
      </c>
      <c r="UTM14" s="126">
        <v>3073.2441852845182</v>
      </c>
      <c r="UTN14" s="127">
        <v>3706.0388789626154</v>
      </c>
      <c r="UTO14" s="148" t="s">
        <v>2</v>
      </c>
      <c r="UTP14" s="127">
        <v>4557.3401527961232</v>
      </c>
      <c r="UTQ14" s="126">
        <v>3073.2441852845182</v>
      </c>
      <c r="UTR14" s="127">
        <v>3706.0388789626154</v>
      </c>
      <c r="UTS14" s="148" t="s">
        <v>2</v>
      </c>
      <c r="UTT14" s="127">
        <v>4557.3401527961232</v>
      </c>
      <c r="UTU14" s="126">
        <v>3073.2441852845182</v>
      </c>
      <c r="UTV14" s="127">
        <v>3706.0388789626154</v>
      </c>
      <c r="UTW14" s="148" t="s">
        <v>2</v>
      </c>
      <c r="UTX14" s="127">
        <v>4557.3401527961232</v>
      </c>
      <c r="UTY14" s="126">
        <v>3073.2441852845182</v>
      </c>
      <c r="UTZ14" s="127">
        <v>3706.0388789626154</v>
      </c>
      <c r="UUA14" s="148" t="s">
        <v>2</v>
      </c>
      <c r="UUB14" s="127">
        <v>4557.3401527961232</v>
      </c>
      <c r="UUC14" s="126">
        <v>3073.2441852845182</v>
      </c>
      <c r="UUD14" s="127">
        <v>3706.0388789626154</v>
      </c>
      <c r="UUE14" s="148" t="s">
        <v>2</v>
      </c>
      <c r="UUF14" s="127">
        <v>4557.3401527961232</v>
      </c>
      <c r="UUG14" s="126">
        <v>3073.2441852845182</v>
      </c>
      <c r="UUH14" s="127">
        <v>3706.0388789626154</v>
      </c>
      <c r="UUI14" s="148" t="s">
        <v>2</v>
      </c>
      <c r="UUJ14" s="127">
        <v>4557.3401527961232</v>
      </c>
      <c r="UUK14" s="126">
        <v>3073.2441852845182</v>
      </c>
      <c r="UUL14" s="127">
        <v>3706.0388789626154</v>
      </c>
      <c r="UUM14" s="148" t="s">
        <v>2</v>
      </c>
      <c r="UUN14" s="127">
        <v>4557.3401527961232</v>
      </c>
      <c r="UUO14" s="126">
        <v>3073.2441852845182</v>
      </c>
      <c r="UUP14" s="127">
        <v>3706.0388789626154</v>
      </c>
      <c r="UUQ14" s="148" t="s">
        <v>2</v>
      </c>
      <c r="UUR14" s="127">
        <v>4557.3401527961232</v>
      </c>
      <c r="UUS14" s="126">
        <v>3073.2441852845182</v>
      </c>
      <c r="UUT14" s="127">
        <v>3706.0388789626154</v>
      </c>
      <c r="UUU14" s="148" t="s">
        <v>2</v>
      </c>
      <c r="UUV14" s="127">
        <v>4557.3401527961232</v>
      </c>
      <c r="UUW14" s="126">
        <v>3073.2441852845182</v>
      </c>
      <c r="UUX14" s="127">
        <v>3706.0388789626154</v>
      </c>
      <c r="UUY14" s="148" t="s">
        <v>2</v>
      </c>
      <c r="UUZ14" s="127">
        <v>4557.3401527961232</v>
      </c>
      <c r="UVA14" s="126">
        <v>3073.2441852845182</v>
      </c>
      <c r="UVB14" s="127">
        <v>3706.0388789626154</v>
      </c>
      <c r="UVC14" s="148" t="s">
        <v>2</v>
      </c>
      <c r="UVD14" s="127">
        <v>4557.3401527961232</v>
      </c>
      <c r="UVE14" s="126">
        <v>3073.2441852845182</v>
      </c>
      <c r="UVF14" s="127">
        <v>3706.0388789626154</v>
      </c>
      <c r="UVG14" s="148" t="s">
        <v>2</v>
      </c>
      <c r="UVH14" s="127">
        <v>4557.3401527961232</v>
      </c>
      <c r="UVI14" s="126">
        <v>3073.2441852845182</v>
      </c>
      <c r="UVJ14" s="127">
        <v>3706.0388789626154</v>
      </c>
      <c r="UVK14" s="148" t="s">
        <v>2</v>
      </c>
      <c r="UVL14" s="127">
        <v>4557.3401527961232</v>
      </c>
      <c r="UVM14" s="126">
        <v>3073.2441852845182</v>
      </c>
      <c r="UVN14" s="127">
        <v>3706.0388789626154</v>
      </c>
      <c r="UVO14" s="148" t="s">
        <v>2</v>
      </c>
      <c r="UVP14" s="127">
        <v>4557.3401527961232</v>
      </c>
      <c r="UVQ14" s="126">
        <v>3073.2441852845182</v>
      </c>
      <c r="UVR14" s="127">
        <v>3706.0388789626154</v>
      </c>
      <c r="UVS14" s="148" t="s">
        <v>2</v>
      </c>
      <c r="UVT14" s="127">
        <v>4557.3401527961232</v>
      </c>
      <c r="UVU14" s="126">
        <v>3073.2441852845182</v>
      </c>
      <c r="UVV14" s="127">
        <v>3706.0388789626154</v>
      </c>
      <c r="UVW14" s="148" t="s">
        <v>2</v>
      </c>
      <c r="UVX14" s="127">
        <v>4557.3401527961232</v>
      </c>
      <c r="UVY14" s="126">
        <v>3073.2441852845182</v>
      </c>
      <c r="UVZ14" s="127">
        <v>3706.0388789626154</v>
      </c>
      <c r="UWA14" s="148" t="s">
        <v>2</v>
      </c>
      <c r="UWB14" s="127">
        <v>4557.3401527961232</v>
      </c>
      <c r="UWC14" s="126">
        <v>3073.2441852845182</v>
      </c>
      <c r="UWD14" s="127">
        <v>3706.0388789626154</v>
      </c>
      <c r="UWE14" s="148" t="s">
        <v>2</v>
      </c>
      <c r="UWF14" s="127">
        <v>4557.3401527961232</v>
      </c>
      <c r="UWG14" s="126">
        <v>3073.2441852845182</v>
      </c>
      <c r="UWH14" s="127">
        <v>3706.0388789626154</v>
      </c>
      <c r="UWI14" s="148" t="s">
        <v>2</v>
      </c>
      <c r="UWJ14" s="127">
        <v>4557.3401527961232</v>
      </c>
      <c r="UWK14" s="126">
        <v>3073.2441852845182</v>
      </c>
      <c r="UWL14" s="127">
        <v>3706.0388789626154</v>
      </c>
      <c r="UWM14" s="148" t="s">
        <v>2</v>
      </c>
      <c r="UWN14" s="127">
        <v>4557.3401527961232</v>
      </c>
      <c r="UWO14" s="126">
        <v>3073.2441852845182</v>
      </c>
      <c r="UWP14" s="127">
        <v>3706.0388789626154</v>
      </c>
      <c r="UWQ14" s="148" t="s">
        <v>2</v>
      </c>
      <c r="UWR14" s="127">
        <v>4557.3401527961232</v>
      </c>
      <c r="UWS14" s="126">
        <v>3073.2441852845182</v>
      </c>
      <c r="UWT14" s="127">
        <v>3706.0388789626154</v>
      </c>
      <c r="UWU14" s="148" t="s">
        <v>2</v>
      </c>
      <c r="UWV14" s="127">
        <v>4557.3401527961232</v>
      </c>
      <c r="UWW14" s="126">
        <v>3073.2441852845182</v>
      </c>
      <c r="UWX14" s="127">
        <v>3706.0388789626154</v>
      </c>
      <c r="UWY14" s="148" t="s">
        <v>2</v>
      </c>
      <c r="UWZ14" s="127">
        <v>4557.3401527961232</v>
      </c>
      <c r="UXA14" s="126">
        <v>3073.2441852845182</v>
      </c>
      <c r="UXB14" s="127">
        <v>3706.0388789626154</v>
      </c>
      <c r="UXC14" s="148" t="s">
        <v>2</v>
      </c>
      <c r="UXD14" s="127">
        <v>4557.3401527961232</v>
      </c>
      <c r="UXE14" s="126">
        <v>3073.2441852845182</v>
      </c>
      <c r="UXF14" s="127">
        <v>3706.0388789626154</v>
      </c>
      <c r="UXG14" s="148" t="s">
        <v>2</v>
      </c>
      <c r="UXH14" s="127">
        <v>4557.3401527961232</v>
      </c>
      <c r="UXI14" s="126">
        <v>3073.2441852845182</v>
      </c>
      <c r="UXJ14" s="127">
        <v>3706.0388789626154</v>
      </c>
      <c r="UXK14" s="148" t="s">
        <v>2</v>
      </c>
      <c r="UXL14" s="127">
        <v>4557.3401527961232</v>
      </c>
      <c r="UXM14" s="126">
        <v>3073.2441852845182</v>
      </c>
      <c r="UXN14" s="127">
        <v>3706.0388789626154</v>
      </c>
      <c r="UXO14" s="148" t="s">
        <v>2</v>
      </c>
      <c r="UXP14" s="127">
        <v>4557.3401527961232</v>
      </c>
      <c r="UXQ14" s="126">
        <v>3073.2441852845182</v>
      </c>
      <c r="UXR14" s="127">
        <v>3706.0388789626154</v>
      </c>
      <c r="UXS14" s="148" t="s">
        <v>2</v>
      </c>
      <c r="UXT14" s="127">
        <v>4557.3401527961232</v>
      </c>
      <c r="UXU14" s="126">
        <v>3073.2441852845182</v>
      </c>
      <c r="UXV14" s="127">
        <v>3706.0388789626154</v>
      </c>
      <c r="UXW14" s="148" t="s">
        <v>2</v>
      </c>
      <c r="UXX14" s="127">
        <v>4557.3401527961232</v>
      </c>
      <c r="UXY14" s="126">
        <v>3073.2441852845182</v>
      </c>
      <c r="UXZ14" s="127">
        <v>3706.0388789626154</v>
      </c>
      <c r="UYA14" s="148" t="s">
        <v>2</v>
      </c>
      <c r="UYB14" s="127">
        <v>4557.3401527961232</v>
      </c>
      <c r="UYC14" s="126">
        <v>3073.2441852845182</v>
      </c>
      <c r="UYD14" s="127">
        <v>3706.0388789626154</v>
      </c>
      <c r="UYE14" s="148" t="s">
        <v>2</v>
      </c>
      <c r="UYF14" s="127">
        <v>4557.3401527961232</v>
      </c>
      <c r="UYG14" s="126">
        <v>3073.2441852845182</v>
      </c>
      <c r="UYH14" s="127">
        <v>3706.0388789626154</v>
      </c>
      <c r="UYI14" s="148" t="s">
        <v>2</v>
      </c>
      <c r="UYJ14" s="127">
        <v>4557.3401527961232</v>
      </c>
      <c r="UYK14" s="126">
        <v>3073.2441852845182</v>
      </c>
      <c r="UYL14" s="127">
        <v>3706.0388789626154</v>
      </c>
      <c r="UYM14" s="148" t="s">
        <v>2</v>
      </c>
      <c r="UYN14" s="127">
        <v>4557.3401527961232</v>
      </c>
      <c r="UYO14" s="126">
        <v>3073.2441852845182</v>
      </c>
      <c r="UYP14" s="127">
        <v>3706.0388789626154</v>
      </c>
      <c r="UYQ14" s="148" t="s">
        <v>2</v>
      </c>
      <c r="UYR14" s="127">
        <v>4557.3401527961232</v>
      </c>
      <c r="UYS14" s="126">
        <v>3073.2441852845182</v>
      </c>
      <c r="UYT14" s="127">
        <v>3706.0388789626154</v>
      </c>
      <c r="UYU14" s="148" t="s">
        <v>2</v>
      </c>
      <c r="UYV14" s="127">
        <v>4557.3401527961232</v>
      </c>
      <c r="UYW14" s="126">
        <v>3073.2441852845182</v>
      </c>
      <c r="UYX14" s="127">
        <v>3706.0388789626154</v>
      </c>
      <c r="UYY14" s="148" t="s">
        <v>2</v>
      </c>
      <c r="UYZ14" s="127">
        <v>4557.3401527961232</v>
      </c>
      <c r="UZA14" s="126">
        <v>3073.2441852845182</v>
      </c>
      <c r="UZB14" s="127">
        <v>3706.0388789626154</v>
      </c>
      <c r="UZC14" s="148" t="s">
        <v>2</v>
      </c>
      <c r="UZD14" s="127">
        <v>4557.3401527961232</v>
      </c>
      <c r="UZE14" s="126">
        <v>3073.2441852845182</v>
      </c>
      <c r="UZF14" s="127">
        <v>3706.0388789626154</v>
      </c>
      <c r="UZG14" s="148" t="s">
        <v>2</v>
      </c>
      <c r="UZH14" s="127">
        <v>4557.3401527961232</v>
      </c>
      <c r="UZI14" s="126">
        <v>3073.2441852845182</v>
      </c>
      <c r="UZJ14" s="127">
        <v>3706.0388789626154</v>
      </c>
      <c r="UZK14" s="148" t="s">
        <v>2</v>
      </c>
      <c r="UZL14" s="127">
        <v>4557.3401527961232</v>
      </c>
      <c r="UZM14" s="126">
        <v>3073.2441852845182</v>
      </c>
      <c r="UZN14" s="127">
        <v>3706.0388789626154</v>
      </c>
      <c r="UZO14" s="148" t="s">
        <v>2</v>
      </c>
      <c r="UZP14" s="127">
        <v>4557.3401527961232</v>
      </c>
      <c r="UZQ14" s="126">
        <v>3073.2441852845182</v>
      </c>
      <c r="UZR14" s="127">
        <v>3706.0388789626154</v>
      </c>
      <c r="UZS14" s="148" t="s">
        <v>2</v>
      </c>
      <c r="UZT14" s="127">
        <v>4557.3401527961232</v>
      </c>
      <c r="UZU14" s="126">
        <v>3073.2441852845182</v>
      </c>
      <c r="UZV14" s="127">
        <v>3706.0388789626154</v>
      </c>
      <c r="UZW14" s="148" t="s">
        <v>2</v>
      </c>
      <c r="UZX14" s="127">
        <v>4557.3401527961232</v>
      </c>
      <c r="UZY14" s="126">
        <v>3073.2441852845182</v>
      </c>
      <c r="UZZ14" s="127">
        <v>3706.0388789626154</v>
      </c>
      <c r="VAA14" s="148" t="s">
        <v>2</v>
      </c>
      <c r="VAB14" s="127">
        <v>4557.3401527961232</v>
      </c>
      <c r="VAC14" s="126">
        <v>3073.2441852845182</v>
      </c>
      <c r="VAD14" s="127">
        <v>3706.0388789626154</v>
      </c>
      <c r="VAE14" s="148" t="s">
        <v>2</v>
      </c>
      <c r="VAF14" s="127">
        <v>4557.3401527961232</v>
      </c>
      <c r="VAG14" s="126">
        <v>3073.2441852845182</v>
      </c>
      <c r="VAH14" s="127">
        <v>3706.0388789626154</v>
      </c>
      <c r="VAI14" s="148" t="s">
        <v>2</v>
      </c>
      <c r="VAJ14" s="127">
        <v>4557.3401527961232</v>
      </c>
      <c r="VAK14" s="126">
        <v>3073.2441852845182</v>
      </c>
      <c r="VAL14" s="127">
        <v>3706.0388789626154</v>
      </c>
      <c r="VAM14" s="148" t="s">
        <v>2</v>
      </c>
      <c r="VAN14" s="127">
        <v>4557.3401527961232</v>
      </c>
      <c r="VAO14" s="126">
        <v>3073.2441852845182</v>
      </c>
      <c r="VAP14" s="127">
        <v>3706.0388789626154</v>
      </c>
      <c r="VAQ14" s="148" t="s">
        <v>2</v>
      </c>
      <c r="VAR14" s="127">
        <v>4557.3401527961232</v>
      </c>
      <c r="VAS14" s="126">
        <v>3073.2441852845182</v>
      </c>
      <c r="VAT14" s="127">
        <v>3706.0388789626154</v>
      </c>
      <c r="VAU14" s="148" t="s">
        <v>2</v>
      </c>
      <c r="VAV14" s="127">
        <v>4557.3401527961232</v>
      </c>
      <c r="VAW14" s="126">
        <v>3073.2441852845182</v>
      </c>
      <c r="VAX14" s="127">
        <v>3706.0388789626154</v>
      </c>
      <c r="VAY14" s="148" t="s">
        <v>2</v>
      </c>
      <c r="VAZ14" s="127">
        <v>4557.3401527961232</v>
      </c>
      <c r="VBA14" s="126">
        <v>3073.2441852845182</v>
      </c>
      <c r="VBB14" s="127">
        <v>3706.0388789626154</v>
      </c>
      <c r="VBC14" s="148" t="s">
        <v>2</v>
      </c>
      <c r="VBD14" s="127">
        <v>4557.3401527961232</v>
      </c>
      <c r="VBE14" s="126">
        <v>3073.2441852845182</v>
      </c>
      <c r="VBF14" s="127">
        <v>3706.0388789626154</v>
      </c>
      <c r="VBG14" s="148" t="s">
        <v>2</v>
      </c>
      <c r="VBH14" s="127">
        <v>4557.3401527961232</v>
      </c>
      <c r="VBI14" s="126">
        <v>3073.2441852845182</v>
      </c>
      <c r="VBJ14" s="127">
        <v>3706.0388789626154</v>
      </c>
      <c r="VBK14" s="148" t="s">
        <v>2</v>
      </c>
      <c r="VBL14" s="127">
        <v>4557.3401527961232</v>
      </c>
      <c r="VBM14" s="126">
        <v>3073.2441852845182</v>
      </c>
      <c r="VBN14" s="127">
        <v>3706.0388789626154</v>
      </c>
      <c r="VBO14" s="148" t="s">
        <v>2</v>
      </c>
      <c r="VBP14" s="127">
        <v>4557.3401527961232</v>
      </c>
      <c r="VBQ14" s="126">
        <v>3073.2441852845182</v>
      </c>
      <c r="VBR14" s="127">
        <v>3706.0388789626154</v>
      </c>
      <c r="VBS14" s="148" t="s">
        <v>2</v>
      </c>
      <c r="VBT14" s="127">
        <v>4557.3401527961232</v>
      </c>
      <c r="VBU14" s="126">
        <v>3073.2441852845182</v>
      </c>
      <c r="VBV14" s="127">
        <v>3706.0388789626154</v>
      </c>
      <c r="VBW14" s="148" t="s">
        <v>2</v>
      </c>
      <c r="VBX14" s="127">
        <v>4557.3401527961232</v>
      </c>
      <c r="VBY14" s="126">
        <v>3073.2441852845182</v>
      </c>
      <c r="VBZ14" s="127">
        <v>3706.0388789626154</v>
      </c>
      <c r="VCA14" s="148" t="s">
        <v>2</v>
      </c>
      <c r="VCB14" s="127">
        <v>4557.3401527961232</v>
      </c>
      <c r="VCC14" s="126">
        <v>3073.2441852845182</v>
      </c>
      <c r="VCD14" s="127">
        <v>3706.0388789626154</v>
      </c>
      <c r="VCE14" s="148" t="s">
        <v>2</v>
      </c>
      <c r="VCF14" s="127">
        <v>4557.3401527961232</v>
      </c>
      <c r="VCG14" s="126">
        <v>3073.2441852845182</v>
      </c>
      <c r="VCH14" s="127">
        <v>3706.0388789626154</v>
      </c>
      <c r="VCI14" s="148" t="s">
        <v>2</v>
      </c>
      <c r="VCJ14" s="127">
        <v>4557.3401527961232</v>
      </c>
      <c r="VCK14" s="126">
        <v>3073.2441852845182</v>
      </c>
      <c r="VCL14" s="127">
        <v>3706.0388789626154</v>
      </c>
      <c r="VCM14" s="148" t="s">
        <v>2</v>
      </c>
      <c r="VCN14" s="127">
        <v>4557.3401527961232</v>
      </c>
      <c r="VCO14" s="126">
        <v>3073.2441852845182</v>
      </c>
      <c r="VCP14" s="127">
        <v>3706.0388789626154</v>
      </c>
      <c r="VCQ14" s="148" t="s">
        <v>2</v>
      </c>
      <c r="VCR14" s="127">
        <v>4557.3401527961232</v>
      </c>
      <c r="VCS14" s="126">
        <v>3073.2441852845182</v>
      </c>
      <c r="VCT14" s="127">
        <v>3706.0388789626154</v>
      </c>
      <c r="VCU14" s="148" t="s">
        <v>2</v>
      </c>
      <c r="VCV14" s="127">
        <v>4557.3401527961232</v>
      </c>
      <c r="VCW14" s="126">
        <v>3073.2441852845182</v>
      </c>
      <c r="VCX14" s="127">
        <v>3706.0388789626154</v>
      </c>
      <c r="VCY14" s="148" t="s">
        <v>2</v>
      </c>
      <c r="VCZ14" s="127">
        <v>4557.3401527961232</v>
      </c>
      <c r="VDA14" s="126">
        <v>3073.2441852845182</v>
      </c>
      <c r="VDB14" s="127">
        <v>3706.0388789626154</v>
      </c>
      <c r="VDC14" s="148" t="s">
        <v>2</v>
      </c>
      <c r="VDD14" s="127">
        <v>4557.3401527961232</v>
      </c>
      <c r="VDE14" s="126">
        <v>3073.2441852845182</v>
      </c>
      <c r="VDF14" s="127">
        <v>3706.0388789626154</v>
      </c>
      <c r="VDG14" s="148" t="s">
        <v>2</v>
      </c>
      <c r="VDH14" s="127">
        <v>4557.3401527961232</v>
      </c>
      <c r="VDI14" s="126">
        <v>3073.2441852845182</v>
      </c>
      <c r="VDJ14" s="127">
        <v>3706.0388789626154</v>
      </c>
      <c r="VDK14" s="148" t="s">
        <v>2</v>
      </c>
      <c r="VDL14" s="127">
        <v>4557.3401527961232</v>
      </c>
      <c r="VDM14" s="126">
        <v>3073.2441852845182</v>
      </c>
      <c r="VDN14" s="127">
        <v>3706.0388789626154</v>
      </c>
      <c r="VDO14" s="148" t="s">
        <v>2</v>
      </c>
      <c r="VDP14" s="127">
        <v>4557.3401527961232</v>
      </c>
      <c r="VDQ14" s="126">
        <v>3073.2441852845182</v>
      </c>
      <c r="VDR14" s="127">
        <v>3706.0388789626154</v>
      </c>
      <c r="VDS14" s="148" t="s">
        <v>2</v>
      </c>
      <c r="VDT14" s="127">
        <v>4557.3401527961232</v>
      </c>
      <c r="VDU14" s="126">
        <v>3073.2441852845182</v>
      </c>
      <c r="VDV14" s="127">
        <v>3706.0388789626154</v>
      </c>
      <c r="VDW14" s="148" t="s">
        <v>2</v>
      </c>
      <c r="VDX14" s="127">
        <v>4557.3401527961232</v>
      </c>
      <c r="VDY14" s="126">
        <v>3073.2441852845182</v>
      </c>
      <c r="VDZ14" s="127">
        <v>3706.0388789626154</v>
      </c>
      <c r="VEA14" s="148" t="s">
        <v>2</v>
      </c>
      <c r="VEB14" s="127">
        <v>4557.3401527961232</v>
      </c>
      <c r="VEC14" s="126">
        <v>3073.2441852845182</v>
      </c>
      <c r="VED14" s="127">
        <v>3706.0388789626154</v>
      </c>
      <c r="VEE14" s="148" t="s">
        <v>2</v>
      </c>
      <c r="VEF14" s="127">
        <v>4557.3401527961232</v>
      </c>
      <c r="VEG14" s="126">
        <v>3073.2441852845182</v>
      </c>
      <c r="VEH14" s="127">
        <v>3706.0388789626154</v>
      </c>
      <c r="VEI14" s="148" t="s">
        <v>2</v>
      </c>
      <c r="VEJ14" s="127">
        <v>4557.3401527961232</v>
      </c>
      <c r="VEK14" s="126">
        <v>3073.2441852845182</v>
      </c>
      <c r="VEL14" s="127">
        <v>3706.0388789626154</v>
      </c>
      <c r="VEM14" s="148" t="s">
        <v>2</v>
      </c>
      <c r="VEN14" s="127">
        <v>4557.3401527961232</v>
      </c>
      <c r="VEO14" s="126">
        <v>3073.2441852845182</v>
      </c>
      <c r="VEP14" s="127">
        <v>3706.0388789626154</v>
      </c>
      <c r="VEQ14" s="148" t="s">
        <v>2</v>
      </c>
      <c r="VER14" s="127">
        <v>4557.3401527961232</v>
      </c>
      <c r="VES14" s="126">
        <v>3073.2441852845182</v>
      </c>
      <c r="VET14" s="127">
        <v>3706.0388789626154</v>
      </c>
      <c r="VEU14" s="148" t="s">
        <v>2</v>
      </c>
      <c r="VEV14" s="127">
        <v>4557.3401527961232</v>
      </c>
      <c r="VEW14" s="126">
        <v>3073.2441852845182</v>
      </c>
      <c r="VEX14" s="127">
        <v>3706.0388789626154</v>
      </c>
      <c r="VEY14" s="148" t="s">
        <v>2</v>
      </c>
      <c r="VEZ14" s="127">
        <v>4557.3401527961232</v>
      </c>
      <c r="VFA14" s="126">
        <v>3073.2441852845182</v>
      </c>
      <c r="VFB14" s="127">
        <v>3706.0388789626154</v>
      </c>
      <c r="VFC14" s="148" t="s">
        <v>2</v>
      </c>
      <c r="VFD14" s="127">
        <v>4557.3401527961232</v>
      </c>
      <c r="VFE14" s="126">
        <v>3073.2441852845182</v>
      </c>
      <c r="VFF14" s="127">
        <v>3706.0388789626154</v>
      </c>
      <c r="VFG14" s="148" t="s">
        <v>2</v>
      </c>
      <c r="VFH14" s="127">
        <v>4557.3401527961232</v>
      </c>
      <c r="VFI14" s="126">
        <v>3073.2441852845182</v>
      </c>
      <c r="VFJ14" s="127">
        <v>3706.0388789626154</v>
      </c>
      <c r="VFK14" s="148" t="s">
        <v>2</v>
      </c>
      <c r="VFL14" s="127">
        <v>4557.3401527961232</v>
      </c>
      <c r="VFM14" s="126">
        <v>3073.2441852845182</v>
      </c>
      <c r="VFN14" s="127">
        <v>3706.0388789626154</v>
      </c>
      <c r="VFO14" s="148" t="s">
        <v>2</v>
      </c>
      <c r="VFP14" s="127">
        <v>4557.3401527961232</v>
      </c>
      <c r="VFQ14" s="126">
        <v>3073.2441852845182</v>
      </c>
      <c r="VFR14" s="127">
        <v>3706.0388789626154</v>
      </c>
      <c r="VFS14" s="148" t="s">
        <v>2</v>
      </c>
      <c r="VFT14" s="127">
        <v>4557.3401527961232</v>
      </c>
      <c r="VFU14" s="126">
        <v>3073.2441852845182</v>
      </c>
      <c r="VFV14" s="127">
        <v>3706.0388789626154</v>
      </c>
      <c r="VFW14" s="148" t="s">
        <v>2</v>
      </c>
      <c r="VFX14" s="127">
        <v>4557.3401527961232</v>
      </c>
      <c r="VFY14" s="126">
        <v>3073.2441852845182</v>
      </c>
      <c r="VFZ14" s="127">
        <v>3706.0388789626154</v>
      </c>
      <c r="VGA14" s="148" t="s">
        <v>2</v>
      </c>
      <c r="VGB14" s="127">
        <v>4557.3401527961232</v>
      </c>
      <c r="VGC14" s="126">
        <v>3073.2441852845182</v>
      </c>
      <c r="VGD14" s="127">
        <v>3706.0388789626154</v>
      </c>
      <c r="VGE14" s="148" t="s">
        <v>2</v>
      </c>
      <c r="VGF14" s="127">
        <v>4557.3401527961232</v>
      </c>
      <c r="VGG14" s="126">
        <v>3073.2441852845182</v>
      </c>
      <c r="VGH14" s="127">
        <v>3706.0388789626154</v>
      </c>
      <c r="VGI14" s="148" t="s">
        <v>2</v>
      </c>
      <c r="VGJ14" s="127">
        <v>4557.3401527961232</v>
      </c>
      <c r="VGK14" s="126">
        <v>3073.2441852845182</v>
      </c>
      <c r="VGL14" s="127">
        <v>3706.0388789626154</v>
      </c>
      <c r="VGM14" s="148" t="s">
        <v>2</v>
      </c>
      <c r="VGN14" s="127">
        <v>4557.3401527961232</v>
      </c>
      <c r="VGO14" s="126">
        <v>3073.2441852845182</v>
      </c>
      <c r="VGP14" s="127">
        <v>3706.0388789626154</v>
      </c>
      <c r="VGQ14" s="148" t="s">
        <v>2</v>
      </c>
      <c r="VGR14" s="127">
        <v>4557.3401527961232</v>
      </c>
      <c r="VGS14" s="126">
        <v>3073.2441852845182</v>
      </c>
      <c r="VGT14" s="127">
        <v>3706.0388789626154</v>
      </c>
      <c r="VGU14" s="148" t="s">
        <v>2</v>
      </c>
      <c r="VGV14" s="127">
        <v>4557.3401527961232</v>
      </c>
      <c r="VGW14" s="126">
        <v>3073.2441852845182</v>
      </c>
      <c r="VGX14" s="127">
        <v>3706.0388789626154</v>
      </c>
      <c r="VGY14" s="148" t="s">
        <v>2</v>
      </c>
      <c r="VGZ14" s="127">
        <v>4557.3401527961232</v>
      </c>
      <c r="VHA14" s="126">
        <v>3073.2441852845182</v>
      </c>
      <c r="VHB14" s="127">
        <v>3706.0388789626154</v>
      </c>
      <c r="VHC14" s="148" t="s">
        <v>2</v>
      </c>
      <c r="VHD14" s="127">
        <v>4557.3401527961232</v>
      </c>
      <c r="VHE14" s="126">
        <v>3073.2441852845182</v>
      </c>
      <c r="VHF14" s="127">
        <v>3706.0388789626154</v>
      </c>
      <c r="VHG14" s="148" t="s">
        <v>2</v>
      </c>
      <c r="VHH14" s="127">
        <v>4557.3401527961232</v>
      </c>
      <c r="VHI14" s="126">
        <v>3073.2441852845182</v>
      </c>
      <c r="VHJ14" s="127">
        <v>3706.0388789626154</v>
      </c>
      <c r="VHK14" s="148" t="s">
        <v>2</v>
      </c>
      <c r="VHL14" s="127">
        <v>4557.3401527961232</v>
      </c>
      <c r="VHM14" s="126">
        <v>3073.2441852845182</v>
      </c>
      <c r="VHN14" s="127">
        <v>3706.0388789626154</v>
      </c>
      <c r="VHO14" s="148" t="s">
        <v>2</v>
      </c>
      <c r="VHP14" s="127">
        <v>4557.3401527961232</v>
      </c>
      <c r="VHQ14" s="126">
        <v>3073.2441852845182</v>
      </c>
      <c r="VHR14" s="127">
        <v>3706.0388789626154</v>
      </c>
      <c r="VHS14" s="148" t="s">
        <v>2</v>
      </c>
      <c r="VHT14" s="127">
        <v>4557.3401527961232</v>
      </c>
      <c r="VHU14" s="126">
        <v>3073.2441852845182</v>
      </c>
      <c r="VHV14" s="127">
        <v>3706.0388789626154</v>
      </c>
      <c r="VHW14" s="148" t="s">
        <v>2</v>
      </c>
      <c r="VHX14" s="127">
        <v>4557.3401527961232</v>
      </c>
      <c r="VHY14" s="126">
        <v>3073.2441852845182</v>
      </c>
      <c r="VHZ14" s="127">
        <v>3706.0388789626154</v>
      </c>
      <c r="VIA14" s="148" t="s">
        <v>2</v>
      </c>
      <c r="VIB14" s="127">
        <v>4557.3401527961232</v>
      </c>
      <c r="VIC14" s="126">
        <v>3073.2441852845182</v>
      </c>
      <c r="VID14" s="127">
        <v>3706.0388789626154</v>
      </c>
      <c r="VIE14" s="148" t="s">
        <v>2</v>
      </c>
      <c r="VIF14" s="127">
        <v>4557.3401527961232</v>
      </c>
      <c r="VIG14" s="126">
        <v>3073.2441852845182</v>
      </c>
      <c r="VIH14" s="127">
        <v>3706.0388789626154</v>
      </c>
      <c r="VII14" s="148" t="s">
        <v>2</v>
      </c>
      <c r="VIJ14" s="127">
        <v>4557.3401527961232</v>
      </c>
      <c r="VIK14" s="126">
        <v>3073.2441852845182</v>
      </c>
      <c r="VIL14" s="127">
        <v>3706.0388789626154</v>
      </c>
      <c r="VIM14" s="148" t="s">
        <v>2</v>
      </c>
      <c r="VIN14" s="127">
        <v>4557.3401527961232</v>
      </c>
      <c r="VIO14" s="126">
        <v>3073.2441852845182</v>
      </c>
      <c r="VIP14" s="127">
        <v>3706.0388789626154</v>
      </c>
      <c r="VIQ14" s="148" t="s">
        <v>2</v>
      </c>
      <c r="VIR14" s="127">
        <v>4557.3401527961232</v>
      </c>
      <c r="VIS14" s="126">
        <v>3073.2441852845182</v>
      </c>
      <c r="VIT14" s="127">
        <v>3706.0388789626154</v>
      </c>
      <c r="VIU14" s="148" t="s">
        <v>2</v>
      </c>
      <c r="VIV14" s="127">
        <v>4557.3401527961232</v>
      </c>
      <c r="VIW14" s="126">
        <v>3073.2441852845182</v>
      </c>
      <c r="VIX14" s="127">
        <v>3706.0388789626154</v>
      </c>
      <c r="VIY14" s="148" t="s">
        <v>2</v>
      </c>
      <c r="VIZ14" s="127">
        <v>4557.3401527961232</v>
      </c>
      <c r="VJA14" s="126">
        <v>3073.2441852845182</v>
      </c>
      <c r="VJB14" s="127">
        <v>3706.0388789626154</v>
      </c>
      <c r="VJC14" s="148" t="s">
        <v>2</v>
      </c>
      <c r="VJD14" s="127">
        <v>4557.3401527961232</v>
      </c>
      <c r="VJE14" s="126">
        <v>3073.2441852845182</v>
      </c>
      <c r="VJF14" s="127">
        <v>3706.0388789626154</v>
      </c>
      <c r="VJG14" s="148" t="s">
        <v>2</v>
      </c>
      <c r="VJH14" s="127">
        <v>4557.3401527961232</v>
      </c>
      <c r="VJI14" s="126">
        <v>3073.2441852845182</v>
      </c>
      <c r="VJJ14" s="127">
        <v>3706.0388789626154</v>
      </c>
      <c r="VJK14" s="148" t="s">
        <v>2</v>
      </c>
      <c r="VJL14" s="127">
        <v>4557.3401527961232</v>
      </c>
      <c r="VJM14" s="126">
        <v>3073.2441852845182</v>
      </c>
      <c r="VJN14" s="127">
        <v>3706.0388789626154</v>
      </c>
      <c r="VJO14" s="148" t="s">
        <v>2</v>
      </c>
      <c r="VJP14" s="127">
        <v>4557.3401527961232</v>
      </c>
      <c r="VJQ14" s="126">
        <v>3073.2441852845182</v>
      </c>
      <c r="VJR14" s="127">
        <v>3706.0388789626154</v>
      </c>
      <c r="VJS14" s="148" t="s">
        <v>2</v>
      </c>
      <c r="VJT14" s="127">
        <v>4557.3401527961232</v>
      </c>
      <c r="VJU14" s="126">
        <v>3073.2441852845182</v>
      </c>
      <c r="VJV14" s="127">
        <v>3706.0388789626154</v>
      </c>
      <c r="VJW14" s="148" t="s">
        <v>2</v>
      </c>
      <c r="VJX14" s="127">
        <v>4557.3401527961232</v>
      </c>
      <c r="VJY14" s="126">
        <v>3073.2441852845182</v>
      </c>
      <c r="VJZ14" s="127">
        <v>3706.0388789626154</v>
      </c>
      <c r="VKA14" s="148" t="s">
        <v>2</v>
      </c>
      <c r="VKB14" s="127">
        <v>4557.3401527961232</v>
      </c>
      <c r="VKC14" s="126">
        <v>3073.2441852845182</v>
      </c>
      <c r="VKD14" s="127">
        <v>3706.0388789626154</v>
      </c>
      <c r="VKE14" s="148" t="s">
        <v>2</v>
      </c>
      <c r="VKF14" s="127">
        <v>4557.3401527961232</v>
      </c>
      <c r="VKG14" s="126">
        <v>3073.2441852845182</v>
      </c>
      <c r="VKH14" s="127">
        <v>3706.0388789626154</v>
      </c>
      <c r="VKI14" s="148" t="s">
        <v>2</v>
      </c>
      <c r="VKJ14" s="127">
        <v>4557.3401527961232</v>
      </c>
      <c r="VKK14" s="126">
        <v>3073.2441852845182</v>
      </c>
      <c r="VKL14" s="127">
        <v>3706.0388789626154</v>
      </c>
      <c r="VKM14" s="148" t="s">
        <v>2</v>
      </c>
      <c r="VKN14" s="127">
        <v>4557.3401527961232</v>
      </c>
      <c r="VKO14" s="126">
        <v>3073.2441852845182</v>
      </c>
      <c r="VKP14" s="127">
        <v>3706.0388789626154</v>
      </c>
      <c r="VKQ14" s="148" t="s">
        <v>2</v>
      </c>
      <c r="VKR14" s="127">
        <v>4557.3401527961232</v>
      </c>
      <c r="VKS14" s="126">
        <v>3073.2441852845182</v>
      </c>
      <c r="VKT14" s="127">
        <v>3706.0388789626154</v>
      </c>
      <c r="VKU14" s="148" t="s">
        <v>2</v>
      </c>
      <c r="VKV14" s="127">
        <v>4557.3401527961232</v>
      </c>
      <c r="VKW14" s="126">
        <v>3073.2441852845182</v>
      </c>
      <c r="VKX14" s="127">
        <v>3706.0388789626154</v>
      </c>
      <c r="VKY14" s="148" t="s">
        <v>2</v>
      </c>
      <c r="VKZ14" s="127">
        <v>4557.3401527961232</v>
      </c>
      <c r="VLA14" s="126">
        <v>3073.2441852845182</v>
      </c>
      <c r="VLB14" s="127">
        <v>3706.0388789626154</v>
      </c>
      <c r="VLC14" s="148" t="s">
        <v>2</v>
      </c>
      <c r="VLD14" s="127">
        <v>4557.3401527961232</v>
      </c>
      <c r="VLE14" s="126">
        <v>3073.2441852845182</v>
      </c>
      <c r="VLF14" s="127">
        <v>3706.0388789626154</v>
      </c>
      <c r="VLG14" s="148" t="s">
        <v>2</v>
      </c>
      <c r="VLH14" s="127">
        <v>4557.3401527961232</v>
      </c>
      <c r="VLI14" s="126">
        <v>3073.2441852845182</v>
      </c>
      <c r="VLJ14" s="127">
        <v>3706.0388789626154</v>
      </c>
      <c r="VLK14" s="148" t="s">
        <v>2</v>
      </c>
      <c r="VLL14" s="127">
        <v>4557.3401527961232</v>
      </c>
      <c r="VLM14" s="126">
        <v>3073.2441852845182</v>
      </c>
      <c r="VLN14" s="127">
        <v>3706.0388789626154</v>
      </c>
      <c r="VLO14" s="148" t="s">
        <v>2</v>
      </c>
      <c r="VLP14" s="127">
        <v>4557.3401527961232</v>
      </c>
      <c r="VLQ14" s="126">
        <v>3073.2441852845182</v>
      </c>
      <c r="VLR14" s="127">
        <v>3706.0388789626154</v>
      </c>
      <c r="VLS14" s="148" t="s">
        <v>2</v>
      </c>
      <c r="VLT14" s="127">
        <v>4557.3401527961232</v>
      </c>
      <c r="VLU14" s="126">
        <v>3073.2441852845182</v>
      </c>
      <c r="VLV14" s="127">
        <v>3706.0388789626154</v>
      </c>
      <c r="VLW14" s="148" t="s">
        <v>2</v>
      </c>
      <c r="VLX14" s="127">
        <v>4557.3401527961232</v>
      </c>
      <c r="VLY14" s="126">
        <v>3073.2441852845182</v>
      </c>
      <c r="VLZ14" s="127">
        <v>3706.0388789626154</v>
      </c>
      <c r="VMA14" s="148" t="s">
        <v>2</v>
      </c>
      <c r="VMB14" s="127">
        <v>4557.3401527961232</v>
      </c>
      <c r="VMC14" s="126">
        <v>3073.2441852845182</v>
      </c>
      <c r="VMD14" s="127">
        <v>3706.0388789626154</v>
      </c>
      <c r="VME14" s="148" t="s">
        <v>2</v>
      </c>
      <c r="VMF14" s="127">
        <v>4557.3401527961232</v>
      </c>
      <c r="VMG14" s="126">
        <v>3073.2441852845182</v>
      </c>
      <c r="VMH14" s="127">
        <v>3706.0388789626154</v>
      </c>
      <c r="VMI14" s="148" t="s">
        <v>2</v>
      </c>
      <c r="VMJ14" s="127">
        <v>4557.3401527961232</v>
      </c>
      <c r="VMK14" s="126">
        <v>3073.2441852845182</v>
      </c>
      <c r="VML14" s="127">
        <v>3706.0388789626154</v>
      </c>
      <c r="VMM14" s="148" t="s">
        <v>2</v>
      </c>
      <c r="VMN14" s="127">
        <v>4557.3401527961232</v>
      </c>
      <c r="VMO14" s="126">
        <v>3073.2441852845182</v>
      </c>
      <c r="VMP14" s="127">
        <v>3706.0388789626154</v>
      </c>
      <c r="VMQ14" s="148" t="s">
        <v>2</v>
      </c>
      <c r="VMR14" s="127">
        <v>4557.3401527961232</v>
      </c>
      <c r="VMS14" s="126">
        <v>3073.2441852845182</v>
      </c>
      <c r="VMT14" s="127">
        <v>3706.0388789626154</v>
      </c>
      <c r="VMU14" s="148" t="s">
        <v>2</v>
      </c>
      <c r="VMV14" s="127">
        <v>4557.3401527961232</v>
      </c>
      <c r="VMW14" s="126">
        <v>3073.2441852845182</v>
      </c>
      <c r="VMX14" s="127">
        <v>3706.0388789626154</v>
      </c>
      <c r="VMY14" s="148" t="s">
        <v>2</v>
      </c>
      <c r="VMZ14" s="127">
        <v>4557.3401527961232</v>
      </c>
      <c r="VNA14" s="126">
        <v>3073.2441852845182</v>
      </c>
      <c r="VNB14" s="127">
        <v>3706.0388789626154</v>
      </c>
      <c r="VNC14" s="148" t="s">
        <v>2</v>
      </c>
      <c r="VND14" s="127">
        <v>4557.3401527961232</v>
      </c>
      <c r="VNE14" s="126">
        <v>3073.2441852845182</v>
      </c>
      <c r="VNF14" s="127">
        <v>3706.0388789626154</v>
      </c>
      <c r="VNG14" s="148" t="s">
        <v>2</v>
      </c>
      <c r="VNH14" s="127">
        <v>4557.3401527961232</v>
      </c>
      <c r="VNI14" s="126">
        <v>3073.2441852845182</v>
      </c>
      <c r="VNJ14" s="127">
        <v>3706.0388789626154</v>
      </c>
      <c r="VNK14" s="148" t="s">
        <v>2</v>
      </c>
      <c r="VNL14" s="127">
        <v>4557.3401527961232</v>
      </c>
      <c r="VNM14" s="126">
        <v>3073.2441852845182</v>
      </c>
      <c r="VNN14" s="127">
        <v>3706.0388789626154</v>
      </c>
      <c r="VNO14" s="148" t="s">
        <v>2</v>
      </c>
      <c r="VNP14" s="127">
        <v>4557.3401527961232</v>
      </c>
      <c r="VNQ14" s="126">
        <v>3073.2441852845182</v>
      </c>
      <c r="VNR14" s="127">
        <v>3706.0388789626154</v>
      </c>
      <c r="VNS14" s="148" t="s">
        <v>2</v>
      </c>
      <c r="VNT14" s="127">
        <v>4557.3401527961232</v>
      </c>
      <c r="VNU14" s="126">
        <v>3073.2441852845182</v>
      </c>
      <c r="VNV14" s="127">
        <v>3706.0388789626154</v>
      </c>
      <c r="VNW14" s="148" t="s">
        <v>2</v>
      </c>
      <c r="VNX14" s="127">
        <v>4557.3401527961232</v>
      </c>
      <c r="VNY14" s="126">
        <v>3073.2441852845182</v>
      </c>
      <c r="VNZ14" s="127">
        <v>3706.0388789626154</v>
      </c>
      <c r="VOA14" s="148" t="s">
        <v>2</v>
      </c>
      <c r="VOB14" s="127">
        <v>4557.3401527961232</v>
      </c>
      <c r="VOC14" s="126">
        <v>3073.2441852845182</v>
      </c>
      <c r="VOD14" s="127">
        <v>3706.0388789626154</v>
      </c>
      <c r="VOE14" s="148" t="s">
        <v>2</v>
      </c>
      <c r="VOF14" s="127">
        <v>4557.3401527961232</v>
      </c>
      <c r="VOG14" s="126">
        <v>3073.2441852845182</v>
      </c>
      <c r="VOH14" s="127">
        <v>3706.0388789626154</v>
      </c>
      <c r="VOI14" s="148" t="s">
        <v>2</v>
      </c>
      <c r="VOJ14" s="127">
        <v>4557.3401527961232</v>
      </c>
      <c r="VOK14" s="126">
        <v>3073.2441852845182</v>
      </c>
      <c r="VOL14" s="127">
        <v>3706.0388789626154</v>
      </c>
      <c r="VOM14" s="148" t="s">
        <v>2</v>
      </c>
      <c r="VON14" s="127">
        <v>4557.3401527961232</v>
      </c>
      <c r="VOO14" s="126">
        <v>3073.2441852845182</v>
      </c>
      <c r="VOP14" s="127">
        <v>3706.0388789626154</v>
      </c>
      <c r="VOQ14" s="148" t="s">
        <v>2</v>
      </c>
      <c r="VOR14" s="127">
        <v>4557.3401527961232</v>
      </c>
      <c r="VOS14" s="126">
        <v>3073.2441852845182</v>
      </c>
      <c r="VOT14" s="127">
        <v>3706.0388789626154</v>
      </c>
      <c r="VOU14" s="148" t="s">
        <v>2</v>
      </c>
      <c r="VOV14" s="127">
        <v>4557.3401527961232</v>
      </c>
      <c r="VOW14" s="126">
        <v>3073.2441852845182</v>
      </c>
      <c r="VOX14" s="127">
        <v>3706.0388789626154</v>
      </c>
      <c r="VOY14" s="148" t="s">
        <v>2</v>
      </c>
      <c r="VOZ14" s="127">
        <v>4557.3401527961232</v>
      </c>
      <c r="VPA14" s="126">
        <v>3073.2441852845182</v>
      </c>
      <c r="VPB14" s="127">
        <v>3706.0388789626154</v>
      </c>
      <c r="VPC14" s="148" t="s">
        <v>2</v>
      </c>
      <c r="VPD14" s="127">
        <v>4557.3401527961232</v>
      </c>
      <c r="VPE14" s="126">
        <v>3073.2441852845182</v>
      </c>
      <c r="VPF14" s="127">
        <v>3706.0388789626154</v>
      </c>
      <c r="VPG14" s="148" t="s">
        <v>2</v>
      </c>
      <c r="VPH14" s="127">
        <v>4557.3401527961232</v>
      </c>
      <c r="VPI14" s="126">
        <v>3073.2441852845182</v>
      </c>
      <c r="VPJ14" s="127">
        <v>3706.0388789626154</v>
      </c>
      <c r="VPK14" s="148" t="s">
        <v>2</v>
      </c>
      <c r="VPL14" s="127">
        <v>4557.3401527961232</v>
      </c>
      <c r="VPM14" s="126">
        <v>3073.2441852845182</v>
      </c>
      <c r="VPN14" s="127">
        <v>3706.0388789626154</v>
      </c>
      <c r="VPO14" s="148" t="s">
        <v>2</v>
      </c>
      <c r="VPP14" s="127">
        <v>4557.3401527961232</v>
      </c>
      <c r="VPQ14" s="126">
        <v>3073.2441852845182</v>
      </c>
      <c r="VPR14" s="127">
        <v>3706.0388789626154</v>
      </c>
      <c r="VPS14" s="148" t="s">
        <v>2</v>
      </c>
      <c r="VPT14" s="127">
        <v>4557.3401527961232</v>
      </c>
      <c r="VPU14" s="126">
        <v>3073.2441852845182</v>
      </c>
      <c r="VPV14" s="127">
        <v>3706.0388789626154</v>
      </c>
      <c r="VPW14" s="148" t="s">
        <v>2</v>
      </c>
      <c r="VPX14" s="127">
        <v>4557.3401527961232</v>
      </c>
      <c r="VPY14" s="126">
        <v>3073.2441852845182</v>
      </c>
      <c r="VPZ14" s="127">
        <v>3706.0388789626154</v>
      </c>
      <c r="VQA14" s="148" t="s">
        <v>2</v>
      </c>
      <c r="VQB14" s="127">
        <v>4557.3401527961232</v>
      </c>
      <c r="VQC14" s="126">
        <v>3073.2441852845182</v>
      </c>
      <c r="VQD14" s="127">
        <v>3706.0388789626154</v>
      </c>
      <c r="VQE14" s="148" t="s">
        <v>2</v>
      </c>
      <c r="VQF14" s="127">
        <v>4557.3401527961232</v>
      </c>
      <c r="VQG14" s="126">
        <v>3073.2441852845182</v>
      </c>
      <c r="VQH14" s="127">
        <v>3706.0388789626154</v>
      </c>
      <c r="VQI14" s="148" t="s">
        <v>2</v>
      </c>
      <c r="VQJ14" s="127">
        <v>4557.3401527961232</v>
      </c>
      <c r="VQK14" s="126">
        <v>3073.2441852845182</v>
      </c>
      <c r="VQL14" s="127">
        <v>3706.0388789626154</v>
      </c>
      <c r="VQM14" s="148" t="s">
        <v>2</v>
      </c>
      <c r="VQN14" s="127">
        <v>4557.3401527961232</v>
      </c>
      <c r="VQO14" s="126">
        <v>3073.2441852845182</v>
      </c>
      <c r="VQP14" s="127">
        <v>3706.0388789626154</v>
      </c>
      <c r="VQQ14" s="148" t="s">
        <v>2</v>
      </c>
      <c r="VQR14" s="127">
        <v>4557.3401527961232</v>
      </c>
      <c r="VQS14" s="126">
        <v>3073.2441852845182</v>
      </c>
      <c r="VQT14" s="127">
        <v>3706.0388789626154</v>
      </c>
      <c r="VQU14" s="148" t="s">
        <v>2</v>
      </c>
      <c r="VQV14" s="127">
        <v>4557.3401527961232</v>
      </c>
      <c r="VQW14" s="126">
        <v>3073.2441852845182</v>
      </c>
      <c r="VQX14" s="127">
        <v>3706.0388789626154</v>
      </c>
      <c r="VQY14" s="148" t="s">
        <v>2</v>
      </c>
      <c r="VQZ14" s="127">
        <v>4557.3401527961232</v>
      </c>
      <c r="VRA14" s="126">
        <v>3073.2441852845182</v>
      </c>
      <c r="VRB14" s="127">
        <v>3706.0388789626154</v>
      </c>
      <c r="VRC14" s="148" t="s">
        <v>2</v>
      </c>
      <c r="VRD14" s="127">
        <v>4557.3401527961232</v>
      </c>
      <c r="VRE14" s="126">
        <v>3073.2441852845182</v>
      </c>
      <c r="VRF14" s="127">
        <v>3706.0388789626154</v>
      </c>
      <c r="VRG14" s="148" t="s">
        <v>2</v>
      </c>
      <c r="VRH14" s="127">
        <v>4557.3401527961232</v>
      </c>
      <c r="VRI14" s="126">
        <v>3073.2441852845182</v>
      </c>
      <c r="VRJ14" s="127">
        <v>3706.0388789626154</v>
      </c>
      <c r="VRK14" s="148" t="s">
        <v>2</v>
      </c>
      <c r="VRL14" s="127">
        <v>4557.3401527961232</v>
      </c>
      <c r="VRM14" s="126">
        <v>3073.2441852845182</v>
      </c>
      <c r="VRN14" s="127">
        <v>3706.0388789626154</v>
      </c>
      <c r="VRO14" s="148" t="s">
        <v>2</v>
      </c>
      <c r="VRP14" s="127">
        <v>4557.3401527961232</v>
      </c>
      <c r="VRQ14" s="126">
        <v>3073.2441852845182</v>
      </c>
      <c r="VRR14" s="127">
        <v>3706.0388789626154</v>
      </c>
      <c r="VRS14" s="148" t="s">
        <v>2</v>
      </c>
      <c r="VRT14" s="127">
        <v>4557.3401527961232</v>
      </c>
      <c r="VRU14" s="126">
        <v>3073.2441852845182</v>
      </c>
      <c r="VRV14" s="127">
        <v>3706.0388789626154</v>
      </c>
      <c r="VRW14" s="148" t="s">
        <v>2</v>
      </c>
      <c r="VRX14" s="127">
        <v>4557.3401527961232</v>
      </c>
      <c r="VRY14" s="126">
        <v>3073.2441852845182</v>
      </c>
      <c r="VRZ14" s="127">
        <v>3706.0388789626154</v>
      </c>
      <c r="VSA14" s="148" t="s">
        <v>2</v>
      </c>
      <c r="VSB14" s="127">
        <v>4557.3401527961232</v>
      </c>
      <c r="VSC14" s="126">
        <v>3073.2441852845182</v>
      </c>
      <c r="VSD14" s="127">
        <v>3706.0388789626154</v>
      </c>
      <c r="VSE14" s="148" t="s">
        <v>2</v>
      </c>
      <c r="VSF14" s="127">
        <v>4557.3401527961232</v>
      </c>
      <c r="VSG14" s="126">
        <v>3073.2441852845182</v>
      </c>
      <c r="VSH14" s="127">
        <v>3706.0388789626154</v>
      </c>
      <c r="VSI14" s="148" t="s">
        <v>2</v>
      </c>
      <c r="VSJ14" s="127">
        <v>4557.3401527961232</v>
      </c>
      <c r="VSK14" s="126">
        <v>3073.2441852845182</v>
      </c>
      <c r="VSL14" s="127">
        <v>3706.0388789626154</v>
      </c>
      <c r="VSM14" s="148" t="s">
        <v>2</v>
      </c>
      <c r="VSN14" s="127">
        <v>4557.3401527961232</v>
      </c>
      <c r="VSO14" s="126">
        <v>3073.2441852845182</v>
      </c>
      <c r="VSP14" s="127">
        <v>3706.0388789626154</v>
      </c>
      <c r="VSQ14" s="148" t="s">
        <v>2</v>
      </c>
      <c r="VSR14" s="127">
        <v>4557.3401527961232</v>
      </c>
      <c r="VSS14" s="126">
        <v>3073.2441852845182</v>
      </c>
      <c r="VST14" s="127">
        <v>3706.0388789626154</v>
      </c>
      <c r="VSU14" s="148" t="s">
        <v>2</v>
      </c>
      <c r="VSV14" s="127">
        <v>4557.3401527961232</v>
      </c>
      <c r="VSW14" s="126">
        <v>3073.2441852845182</v>
      </c>
      <c r="VSX14" s="127">
        <v>3706.0388789626154</v>
      </c>
      <c r="VSY14" s="148" t="s">
        <v>2</v>
      </c>
      <c r="VSZ14" s="127">
        <v>4557.3401527961232</v>
      </c>
      <c r="VTA14" s="126">
        <v>3073.2441852845182</v>
      </c>
      <c r="VTB14" s="127">
        <v>3706.0388789626154</v>
      </c>
      <c r="VTC14" s="148" t="s">
        <v>2</v>
      </c>
      <c r="VTD14" s="127">
        <v>4557.3401527961232</v>
      </c>
      <c r="VTE14" s="126">
        <v>3073.2441852845182</v>
      </c>
      <c r="VTF14" s="127">
        <v>3706.0388789626154</v>
      </c>
      <c r="VTG14" s="148" t="s">
        <v>2</v>
      </c>
      <c r="VTH14" s="127">
        <v>4557.3401527961232</v>
      </c>
      <c r="VTI14" s="126">
        <v>3073.2441852845182</v>
      </c>
      <c r="VTJ14" s="127">
        <v>3706.0388789626154</v>
      </c>
      <c r="VTK14" s="148" t="s">
        <v>2</v>
      </c>
      <c r="VTL14" s="127">
        <v>4557.3401527961232</v>
      </c>
      <c r="VTM14" s="126">
        <v>3073.2441852845182</v>
      </c>
      <c r="VTN14" s="127">
        <v>3706.0388789626154</v>
      </c>
      <c r="VTO14" s="148" t="s">
        <v>2</v>
      </c>
      <c r="VTP14" s="127">
        <v>4557.3401527961232</v>
      </c>
      <c r="VTQ14" s="126">
        <v>3073.2441852845182</v>
      </c>
      <c r="VTR14" s="127">
        <v>3706.0388789626154</v>
      </c>
      <c r="VTS14" s="148" t="s">
        <v>2</v>
      </c>
      <c r="VTT14" s="127">
        <v>4557.3401527961232</v>
      </c>
      <c r="VTU14" s="126">
        <v>3073.2441852845182</v>
      </c>
      <c r="VTV14" s="127">
        <v>3706.0388789626154</v>
      </c>
      <c r="VTW14" s="148" t="s">
        <v>2</v>
      </c>
      <c r="VTX14" s="127">
        <v>4557.3401527961232</v>
      </c>
      <c r="VTY14" s="126">
        <v>3073.2441852845182</v>
      </c>
      <c r="VTZ14" s="127">
        <v>3706.0388789626154</v>
      </c>
      <c r="VUA14" s="148" t="s">
        <v>2</v>
      </c>
      <c r="VUB14" s="127">
        <v>4557.3401527961232</v>
      </c>
      <c r="VUC14" s="126">
        <v>3073.2441852845182</v>
      </c>
      <c r="VUD14" s="127">
        <v>3706.0388789626154</v>
      </c>
      <c r="VUE14" s="148" t="s">
        <v>2</v>
      </c>
      <c r="VUF14" s="127">
        <v>4557.3401527961232</v>
      </c>
      <c r="VUG14" s="126">
        <v>3073.2441852845182</v>
      </c>
      <c r="VUH14" s="127">
        <v>3706.0388789626154</v>
      </c>
      <c r="VUI14" s="148" t="s">
        <v>2</v>
      </c>
      <c r="VUJ14" s="127">
        <v>4557.3401527961232</v>
      </c>
      <c r="VUK14" s="126">
        <v>3073.2441852845182</v>
      </c>
      <c r="VUL14" s="127">
        <v>3706.0388789626154</v>
      </c>
      <c r="VUM14" s="148" t="s">
        <v>2</v>
      </c>
      <c r="VUN14" s="127">
        <v>4557.3401527961232</v>
      </c>
      <c r="VUO14" s="126">
        <v>3073.2441852845182</v>
      </c>
      <c r="VUP14" s="127">
        <v>3706.0388789626154</v>
      </c>
      <c r="VUQ14" s="148" t="s">
        <v>2</v>
      </c>
      <c r="VUR14" s="127">
        <v>4557.3401527961232</v>
      </c>
      <c r="VUS14" s="126">
        <v>3073.2441852845182</v>
      </c>
      <c r="VUT14" s="127">
        <v>3706.0388789626154</v>
      </c>
      <c r="VUU14" s="148" t="s">
        <v>2</v>
      </c>
      <c r="VUV14" s="127">
        <v>4557.3401527961232</v>
      </c>
      <c r="VUW14" s="126">
        <v>3073.2441852845182</v>
      </c>
      <c r="VUX14" s="127">
        <v>3706.0388789626154</v>
      </c>
      <c r="VUY14" s="148" t="s">
        <v>2</v>
      </c>
      <c r="VUZ14" s="127">
        <v>4557.3401527961232</v>
      </c>
      <c r="VVA14" s="126">
        <v>3073.2441852845182</v>
      </c>
      <c r="VVB14" s="127">
        <v>3706.0388789626154</v>
      </c>
      <c r="VVC14" s="148" t="s">
        <v>2</v>
      </c>
      <c r="VVD14" s="127">
        <v>4557.3401527961232</v>
      </c>
      <c r="VVE14" s="126">
        <v>3073.2441852845182</v>
      </c>
      <c r="VVF14" s="127">
        <v>3706.0388789626154</v>
      </c>
      <c r="VVG14" s="148" t="s">
        <v>2</v>
      </c>
      <c r="VVH14" s="127">
        <v>4557.3401527961232</v>
      </c>
      <c r="VVI14" s="126">
        <v>3073.2441852845182</v>
      </c>
      <c r="VVJ14" s="127">
        <v>3706.0388789626154</v>
      </c>
      <c r="VVK14" s="148" t="s">
        <v>2</v>
      </c>
      <c r="VVL14" s="127">
        <v>4557.3401527961232</v>
      </c>
      <c r="VVM14" s="126">
        <v>3073.2441852845182</v>
      </c>
      <c r="VVN14" s="127">
        <v>3706.0388789626154</v>
      </c>
      <c r="VVO14" s="148" t="s">
        <v>2</v>
      </c>
      <c r="VVP14" s="127">
        <v>4557.3401527961232</v>
      </c>
      <c r="VVQ14" s="126">
        <v>3073.2441852845182</v>
      </c>
      <c r="VVR14" s="127">
        <v>3706.0388789626154</v>
      </c>
      <c r="VVS14" s="148" t="s">
        <v>2</v>
      </c>
      <c r="VVT14" s="127">
        <v>4557.3401527961232</v>
      </c>
      <c r="VVU14" s="126">
        <v>3073.2441852845182</v>
      </c>
      <c r="VVV14" s="127">
        <v>3706.0388789626154</v>
      </c>
      <c r="VVW14" s="148" t="s">
        <v>2</v>
      </c>
      <c r="VVX14" s="127">
        <v>4557.3401527961232</v>
      </c>
      <c r="VVY14" s="126">
        <v>3073.2441852845182</v>
      </c>
      <c r="VVZ14" s="127">
        <v>3706.0388789626154</v>
      </c>
      <c r="VWA14" s="148" t="s">
        <v>2</v>
      </c>
      <c r="VWB14" s="127">
        <v>4557.3401527961232</v>
      </c>
      <c r="VWC14" s="126">
        <v>3073.2441852845182</v>
      </c>
      <c r="VWD14" s="127">
        <v>3706.0388789626154</v>
      </c>
      <c r="VWE14" s="148" t="s">
        <v>2</v>
      </c>
      <c r="VWF14" s="127">
        <v>4557.3401527961232</v>
      </c>
      <c r="VWG14" s="126">
        <v>3073.2441852845182</v>
      </c>
      <c r="VWH14" s="127">
        <v>3706.0388789626154</v>
      </c>
      <c r="VWI14" s="148" t="s">
        <v>2</v>
      </c>
      <c r="VWJ14" s="127">
        <v>4557.3401527961232</v>
      </c>
      <c r="VWK14" s="126">
        <v>3073.2441852845182</v>
      </c>
      <c r="VWL14" s="127">
        <v>3706.0388789626154</v>
      </c>
      <c r="VWM14" s="148" t="s">
        <v>2</v>
      </c>
      <c r="VWN14" s="127">
        <v>4557.3401527961232</v>
      </c>
      <c r="VWO14" s="126">
        <v>3073.2441852845182</v>
      </c>
      <c r="VWP14" s="127">
        <v>3706.0388789626154</v>
      </c>
      <c r="VWQ14" s="148" t="s">
        <v>2</v>
      </c>
      <c r="VWR14" s="127">
        <v>4557.3401527961232</v>
      </c>
      <c r="VWS14" s="126">
        <v>3073.2441852845182</v>
      </c>
      <c r="VWT14" s="127">
        <v>3706.0388789626154</v>
      </c>
      <c r="VWU14" s="148" t="s">
        <v>2</v>
      </c>
      <c r="VWV14" s="127">
        <v>4557.3401527961232</v>
      </c>
      <c r="VWW14" s="126">
        <v>3073.2441852845182</v>
      </c>
      <c r="VWX14" s="127">
        <v>3706.0388789626154</v>
      </c>
      <c r="VWY14" s="148" t="s">
        <v>2</v>
      </c>
      <c r="VWZ14" s="127">
        <v>4557.3401527961232</v>
      </c>
      <c r="VXA14" s="126">
        <v>3073.2441852845182</v>
      </c>
      <c r="VXB14" s="127">
        <v>3706.0388789626154</v>
      </c>
      <c r="VXC14" s="148" t="s">
        <v>2</v>
      </c>
      <c r="VXD14" s="127">
        <v>4557.3401527961232</v>
      </c>
      <c r="VXE14" s="126">
        <v>3073.2441852845182</v>
      </c>
      <c r="VXF14" s="127">
        <v>3706.0388789626154</v>
      </c>
      <c r="VXG14" s="148" t="s">
        <v>2</v>
      </c>
      <c r="VXH14" s="127">
        <v>4557.3401527961232</v>
      </c>
      <c r="VXI14" s="126">
        <v>3073.2441852845182</v>
      </c>
      <c r="VXJ14" s="127">
        <v>3706.0388789626154</v>
      </c>
      <c r="VXK14" s="148" t="s">
        <v>2</v>
      </c>
      <c r="VXL14" s="127">
        <v>4557.3401527961232</v>
      </c>
      <c r="VXM14" s="126">
        <v>3073.2441852845182</v>
      </c>
      <c r="VXN14" s="127">
        <v>3706.0388789626154</v>
      </c>
      <c r="VXO14" s="148" t="s">
        <v>2</v>
      </c>
      <c r="VXP14" s="127">
        <v>4557.3401527961232</v>
      </c>
      <c r="VXQ14" s="126">
        <v>3073.2441852845182</v>
      </c>
      <c r="VXR14" s="127">
        <v>3706.0388789626154</v>
      </c>
      <c r="VXS14" s="148" t="s">
        <v>2</v>
      </c>
      <c r="VXT14" s="127">
        <v>4557.3401527961232</v>
      </c>
      <c r="VXU14" s="126">
        <v>3073.2441852845182</v>
      </c>
      <c r="VXV14" s="127">
        <v>3706.0388789626154</v>
      </c>
      <c r="VXW14" s="148" t="s">
        <v>2</v>
      </c>
      <c r="VXX14" s="127">
        <v>4557.3401527961232</v>
      </c>
      <c r="VXY14" s="126">
        <v>3073.2441852845182</v>
      </c>
      <c r="VXZ14" s="127">
        <v>3706.0388789626154</v>
      </c>
      <c r="VYA14" s="148" t="s">
        <v>2</v>
      </c>
      <c r="VYB14" s="127">
        <v>4557.3401527961232</v>
      </c>
      <c r="VYC14" s="126">
        <v>3073.2441852845182</v>
      </c>
      <c r="VYD14" s="127">
        <v>3706.0388789626154</v>
      </c>
      <c r="VYE14" s="148" t="s">
        <v>2</v>
      </c>
      <c r="VYF14" s="127">
        <v>4557.3401527961232</v>
      </c>
      <c r="VYG14" s="126">
        <v>3073.2441852845182</v>
      </c>
      <c r="VYH14" s="127">
        <v>3706.0388789626154</v>
      </c>
      <c r="VYI14" s="148" t="s">
        <v>2</v>
      </c>
      <c r="VYJ14" s="127">
        <v>4557.3401527961232</v>
      </c>
      <c r="VYK14" s="126">
        <v>3073.2441852845182</v>
      </c>
      <c r="VYL14" s="127">
        <v>3706.0388789626154</v>
      </c>
      <c r="VYM14" s="148" t="s">
        <v>2</v>
      </c>
      <c r="VYN14" s="127">
        <v>4557.3401527961232</v>
      </c>
      <c r="VYO14" s="126">
        <v>3073.2441852845182</v>
      </c>
      <c r="VYP14" s="127">
        <v>3706.0388789626154</v>
      </c>
      <c r="VYQ14" s="148" t="s">
        <v>2</v>
      </c>
      <c r="VYR14" s="127">
        <v>4557.3401527961232</v>
      </c>
      <c r="VYS14" s="126">
        <v>3073.2441852845182</v>
      </c>
      <c r="VYT14" s="127">
        <v>3706.0388789626154</v>
      </c>
      <c r="VYU14" s="148" t="s">
        <v>2</v>
      </c>
      <c r="VYV14" s="127">
        <v>4557.3401527961232</v>
      </c>
      <c r="VYW14" s="126">
        <v>3073.2441852845182</v>
      </c>
      <c r="VYX14" s="127">
        <v>3706.0388789626154</v>
      </c>
      <c r="VYY14" s="148" t="s">
        <v>2</v>
      </c>
      <c r="VYZ14" s="127">
        <v>4557.3401527961232</v>
      </c>
      <c r="VZA14" s="126">
        <v>3073.2441852845182</v>
      </c>
      <c r="VZB14" s="127">
        <v>3706.0388789626154</v>
      </c>
      <c r="VZC14" s="148" t="s">
        <v>2</v>
      </c>
      <c r="VZD14" s="127">
        <v>4557.3401527961232</v>
      </c>
      <c r="VZE14" s="126">
        <v>3073.2441852845182</v>
      </c>
      <c r="VZF14" s="127">
        <v>3706.0388789626154</v>
      </c>
      <c r="VZG14" s="148" t="s">
        <v>2</v>
      </c>
      <c r="VZH14" s="127">
        <v>4557.3401527961232</v>
      </c>
      <c r="VZI14" s="126">
        <v>3073.2441852845182</v>
      </c>
      <c r="VZJ14" s="127">
        <v>3706.0388789626154</v>
      </c>
      <c r="VZK14" s="148" t="s">
        <v>2</v>
      </c>
      <c r="VZL14" s="127">
        <v>4557.3401527961232</v>
      </c>
      <c r="VZM14" s="126">
        <v>3073.2441852845182</v>
      </c>
      <c r="VZN14" s="127">
        <v>3706.0388789626154</v>
      </c>
      <c r="VZO14" s="148" t="s">
        <v>2</v>
      </c>
      <c r="VZP14" s="127">
        <v>4557.3401527961232</v>
      </c>
      <c r="VZQ14" s="126">
        <v>3073.2441852845182</v>
      </c>
      <c r="VZR14" s="127">
        <v>3706.0388789626154</v>
      </c>
      <c r="VZS14" s="148" t="s">
        <v>2</v>
      </c>
      <c r="VZT14" s="127">
        <v>4557.3401527961232</v>
      </c>
      <c r="VZU14" s="126">
        <v>3073.2441852845182</v>
      </c>
      <c r="VZV14" s="127">
        <v>3706.0388789626154</v>
      </c>
      <c r="VZW14" s="148" t="s">
        <v>2</v>
      </c>
      <c r="VZX14" s="127">
        <v>4557.3401527961232</v>
      </c>
      <c r="VZY14" s="126">
        <v>3073.2441852845182</v>
      </c>
      <c r="VZZ14" s="127">
        <v>3706.0388789626154</v>
      </c>
      <c r="WAA14" s="148" t="s">
        <v>2</v>
      </c>
      <c r="WAB14" s="127">
        <v>4557.3401527961232</v>
      </c>
      <c r="WAC14" s="126">
        <v>3073.2441852845182</v>
      </c>
      <c r="WAD14" s="127">
        <v>3706.0388789626154</v>
      </c>
      <c r="WAE14" s="148" t="s">
        <v>2</v>
      </c>
      <c r="WAF14" s="127">
        <v>4557.3401527961232</v>
      </c>
      <c r="WAG14" s="126">
        <v>3073.2441852845182</v>
      </c>
      <c r="WAH14" s="127">
        <v>3706.0388789626154</v>
      </c>
      <c r="WAI14" s="148" t="s">
        <v>2</v>
      </c>
      <c r="WAJ14" s="127">
        <v>4557.3401527961232</v>
      </c>
      <c r="WAK14" s="126">
        <v>3073.2441852845182</v>
      </c>
      <c r="WAL14" s="127">
        <v>3706.0388789626154</v>
      </c>
      <c r="WAM14" s="148" t="s">
        <v>2</v>
      </c>
      <c r="WAN14" s="127">
        <v>4557.3401527961232</v>
      </c>
      <c r="WAO14" s="126">
        <v>3073.2441852845182</v>
      </c>
      <c r="WAP14" s="127">
        <v>3706.0388789626154</v>
      </c>
      <c r="WAQ14" s="148" t="s">
        <v>2</v>
      </c>
      <c r="WAR14" s="127">
        <v>4557.3401527961232</v>
      </c>
      <c r="WAS14" s="126">
        <v>3073.2441852845182</v>
      </c>
      <c r="WAT14" s="127">
        <v>3706.0388789626154</v>
      </c>
      <c r="WAU14" s="148" t="s">
        <v>2</v>
      </c>
      <c r="WAV14" s="127">
        <v>4557.3401527961232</v>
      </c>
      <c r="WAW14" s="126">
        <v>3073.2441852845182</v>
      </c>
      <c r="WAX14" s="127">
        <v>3706.0388789626154</v>
      </c>
      <c r="WAY14" s="148" t="s">
        <v>2</v>
      </c>
      <c r="WAZ14" s="127">
        <v>4557.3401527961232</v>
      </c>
      <c r="WBA14" s="126">
        <v>3073.2441852845182</v>
      </c>
      <c r="WBB14" s="127">
        <v>3706.0388789626154</v>
      </c>
      <c r="WBC14" s="148" t="s">
        <v>2</v>
      </c>
      <c r="WBD14" s="127">
        <v>4557.3401527961232</v>
      </c>
      <c r="WBE14" s="126">
        <v>3073.2441852845182</v>
      </c>
      <c r="WBF14" s="127">
        <v>3706.0388789626154</v>
      </c>
      <c r="WBG14" s="148" t="s">
        <v>2</v>
      </c>
      <c r="WBH14" s="127">
        <v>4557.3401527961232</v>
      </c>
      <c r="WBI14" s="126">
        <v>3073.2441852845182</v>
      </c>
      <c r="WBJ14" s="127">
        <v>3706.0388789626154</v>
      </c>
      <c r="WBK14" s="148" t="s">
        <v>2</v>
      </c>
      <c r="WBL14" s="127">
        <v>4557.3401527961232</v>
      </c>
      <c r="WBM14" s="126">
        <v>3073.2441852845182</v>
      </c>
      <c r="WBN14" s="127">
        <v>3706.0388789626154</v>
      </c>
      <c r="WBO14" s="148" t="s">
        <v>2</v>
      </c>
      <c r="WBP14" s="127">
        <v>4557.3401527961232</v>
      </c>
      <c r="WBQ14" s="126">
        <v>3073.2441852845182</v>
      </c>
      <c r="WBR14" s="127">
        <v>3706.0388789626154</v>
      </c>
      <c r="WBS14" s="148" t="s">
        <v>2</v>
      </c>
      <c r="WBT14" s="127">
        <v>4557.3401527961232</v>
      </c>
      <c r="WBU14" s="126">
        <v>3073.2441852845182</v>
      </c>
      <c r="WBV14" s="127">
        <v>3706.0388789626154</v>
      </c>
      <c r="WBW14" s="148" t="s">
        <v>2</v>
      </c>
      <c r="WBX14" s="127">
        <v>4557.3401527961232</v>
      </c>
      <c r="WBY14" s="126">
        <v>3073.2441852845182</v>
      </c>
      <c r="WBZ14" s="127">
        <v>3706.0388789626154</v>
      </c>
      <c r="WCA14" s="148" t="s">
        <v>2</v>
      </c>
      <c r="WCB14" s="127">
        <v>4557.3401527961232</v>
      </c>
      <c r="WCC14" s="126">
        <v>3073.2441852845182</v>
      </c>
      <c r="WCD14" s="127">
        <v>3706.0388789626154</v>
      </c>
      <c r="WCE14" s="148" t="s">
        <v>2</v>
      </c>
      <c r="WCF14" s="127">
        <v>4557.3401527961232</v>
      </c>
      <c r="WCG14" s="126">
        <v>3073.2441852845182</v>
      </c>
      <c r="WCH14" s="127">
        <v>3706.0388789626154</v>
      </c>
      <c r="WCI14" s="148" t="s">
        <v>2</v>
      </c>
      <c r="WCJ14" s="127">
        <v>4557.3401527961232</v>
      </c>
      <c r="WCK14" s="126">
        <v>3073.2441852845182</v>
      </c>
      <c r="WCL14" s="127">
        <v>3706.0388789626154</v>
      </c>
      <c r="WCM14" s="148" t="s">
        <v>2</v>
      </c>
      <c r="WCN14" s="127">
        <v>4557.3401527961232</v>
      </c>
      <c r="WCO14" s="126">
        <v>3073.2441852845182</v>
      </c>
      <c r="WCP14" s="127">
        <v>3706.0388789626154</v>
      </c>
      <c r="WCQ14" s="148" t="s">
        <v>2</v>
      </c>
      <c r="WCR14" s="127">
        <v>4557.3401527961232</v>
      </c>
      <c r="WCS14" s="126">
        <v>3073.2441852845182</v>
      </c>
      <c r="WCT14" s="127">
        <v>3706.0388789626154</v>
      </c>
      <c r="WCU14" s="148" t="s">
        <v>2</v>
      </c>
      <c r="WCV14" s="127">
        <v>4557.3401527961232</v>
      </c>
      <c r="WCW14" s="126">
        <v>3073.2441852845182</v>
      </c>
      <c r="WCX14" s="127">
        <v>3706.0388789626154</v>
      </c>
      <c r="WCY14" s="148" t="s">
        <v>2</v>
      </c>
      <c r="WCZ14" s="127">
        <v>4557.3401527961232</v>
      </c>
      <c r="WDA14" s="126">
        <v>3073.2441852845182</v>
      </c>
      <c r="WDB14" s="127">
        <v>3706.0388789626154</v>
      </c>
      <c r="WDC14" s="148" t="s">
        <v>2</v>
      </c>
      <c r="WDD14" s="127">
        <v>4557.3401527961232</v>
      </c>
      <c r="WDE14" s="126">
        <v>3073.2441852845182</v>
      </c>
      <c r="WDF14" s="127">
        <v>3706.0388789626154</v>
      </c>
      <c r="WDG14" s="148" t="s">
        <v>2</v>
      </c>
      <c r="WDH14" s="127">
        <v>4557.3401527961232</v>
      </c>
      <c r="WDI14" s="126">
        <v>3073.2441852845182</v>
      </c>
      <c r="WDJ14" s="127">
        <v>3706.0388789626154</v>
      </c>
      <c r="WDK14" s="148" t="s">
        <v>2</v>
      </c>
      <c r="WDL14" s="127">
        <v>4557.3401527961232</v>
      </c>
      <c r="WDM14" s="126">
        <v>3073.2441852845182</v>
      </c>
      <c r="WDN14" s="127">
        <v>3706.0388789626154</v>
      </c>
      <c r="WDO14" s="148" t="s">
        <v>2</v>
      </c>
      <c r="WDP14" s="127">
        <v>4557.3401527961232</v>
      </c>
      <c r="WDQ14" s="126">
        <v>3073.2441852845182</v>
      </c>
      <c r="WDR14" s="127">
        <v>3706.0388789626154</v>
      </c>
      <c r="WDS14" s="148" t="s">
        <v>2</v>
      </c>
      <c r="WDT14" s="127">
        <v>4557.3401527961232</v>
      </c>
      <c r="WDU14" s="126">
        <v>3073.2441852845182</v>
      </c>
      <c r="WDV14" s="127">
        <v>3706.0388789626154</v>
      </c>
      <c r="WDW14" s="148" t="s">
        <v>2</v>
      </c>
      <c r="WDX14" s="127">
        <v>4557.3401527961232</v>
      </c>
      <c r="WDY14" s="126">
        <v>3073.2441852845182</v>
      </c>
      <c r="WDZ14" s="127">
        <v>3706.0388789626154</v>
      </c>
      <c r="WEA14" s="148" t="s">
        <v>2</v>
      </c>
      <c r="WEB14" s="127">
        <v>4557.3401527961232</v>
      </c>
      <c r="WEC14" s="126">
        <v>3073.2441852845182</v>
      </c>
      <c r="WED14" s="127">
        <v>3706.0388789626154</v>
      </c>
      <c r="WEE14" s="148" t="s">
        <v>2</v>
      </c>
      <c r="WEF14" s="127">
        <v>4557.3401527961232</v>
      </c>
      <c r="WEG14" s="126">
        <v>3073.2441852845182</v>
      </c>
      <c r="WEH14" s="127">
        <v>3706.0388789626154</v>
      </c>
      <c r="WEI14" s="148" t="s">
        <v>2</v>
      </c>
      <c r="WEJ14" s="127">
        <v>4557.3401527961232</v>
      </c>
      <c r="WEK14" s="126">
        <v>3073.2441852845182</v>
      </c>
      <c r="WEL14" s="127">
        <v>3706.0388789626154</v>
      </c>
      <c r="WEM14" s="148" t="s">
        <v>2</v>
      </c>
      <c r="WEN14" s="127">
        <v>4557.3401527961232</v>
      </c>
      <c r="WEO14" s="126">
        <v>3073.2441852845182</v>
      </c>
      <c r="WEP14" s="127">
        <v>3706.0388789626154</v>
      </c>
      <c r="WEQ14" s="148" t="s">
        <v>2</v>
      </c>
      <c r="WER14" s="127">
        <v>4557.3401527961232</v>
      </c>
      <c r="WES14" s="126">
        <v>3073.2441852845182</v>
      </c>
      <c r="WET14" s="127">
        <v>3706.0388789626154</v>
      </c>
      <c r="WEU14" s="148" t="s">
        <v>2</v>
      </c>
      <c r="WEV14" s="127">
        <v>4557.3401527961232</v>
      </c>
      <c r="WEW14" s="126">
        <v>3073.2441852845182</v>
      </c>
      <c r="WEX14" s="127">
        <v>3706.0388789626154</v>
      </c>
      <c r="WEY14" s="148" t="s">
        <v>2</v>
      </c>
      <c r="WEZ14" s="127">
        <v>4557.3401527961232</v>
      </c>
      <c r="WFA14" s="126">
        <v>3073.2441852845182</v>
      </c>
      <c r="WFB14" s="127">
        <v>3706.0388789626154</v>
      </c>
      <c r="WFC14" s="148" t="s">
        <v>2</v>
      </c>
      <c r="WFD14" s="127">
        <v>4557.3401527961232</v>
      </c>
      <c r="WFE14" s="126">
        <v>3073.2441852845182</v>
      </c>
      <c r="WFF14" s="127">
        <v>3706.0388789626154</v>
      </c>
      <c r="WFG14" s="148" t="s">
        <v>2</v>
      </c>
      <c r="WFH14" s="127">
        <v>4557.3401527961232</v>
      </c>
      <c r="WFI14" s="126">
        <v>3073.2441852845182</v>
      </c>
      <c r="WFJ14" s="127">
        <v>3706.0388789626154</v>
      </c>
      <c r="WFK14" s="148" t="s">
        <v>2</v>
      </c>
      <c r="WFL14" s="127">
        <v>4557.3401527961232</v>
      </c>
      <c r="WFM14" s="126">
        <v>3073.2441852845182</v>
      </c>
      <c r="WFN14" s="127">
        <v>3706.0388789626154</v>
      </c>
      <c r="WFO14" s="148" t="s">
        <v>2</v>
      </c>
      <c r="WFP14" s="127">
        <v>4557.3401527961232</v>
      </c>
      <c r="WFQ14" s="126">
        <v>3073.2441852845182</v>
      </c>
      <c r="WFR14" s="127">
        <v>3706.0388789626154</v>
      </c>
      <c r="WFS14" s="148" t="s">
        <v>2</v>
      </c>
      <c r="WFT14" s="127">
        <v>4557.3401527961232</v>
      </c>
      <c r="WFU14" s="126">
        <v>3073.2441852845182</v>
      </c>
      <c r="WFV14" s="127">
        <v>3706.0388789626154</v>
      </c>
      <c r="WFW14" s="148" t="s">
        <v>2</v>
      </c>
      <c r="WFX14" s="127">
        <v>4557.3401527961232</v>
      </c>
      <c r="WFY14" s="126">
        <v>3073.2441852845182</v>
      </c>
      <c r="WFZ14" s="127">
        <v>3706.0388789626154</v>
      </c>
      <c r="WGA14" s="148" t="s">
        <v>2</v>
      </c>
      <c r="WGB14" s="127">
        <v>4557.3401527961232</v>
      </c>
      <c r="WGC14" s="126">
        <v>3073.2441852845182</v>
      </c>
      <c r="WGD14" s="127">
        <v>3706.0388789626154</v>
      </c>
      <c r="WGE14" s="148" t="s">
        <v>2</v>
      </c>
      <c r="WGF14" s="127">
        <v>4557.3401527961232</v>
      </c>
      <c r="WGG14" s="126">
        <v>3073.2441852845182</v>
      </c>
      <c r="WGH14" s="127">
        <v>3706.0388789626154</v>
      </c>
      <c r="WGI14" s="148" t="s">
        <v>2</v>
      </c>
      <c r="WGJ14" s="127">
        <v>4557.3401527961232</v>
      </c>
      <c r="WGK14" s="126">
        <v>3073.2441852845182</v>
      </c>
      <c r="WGL14" s="127">
        <v>3706.0388789626154</v>
      </c>
      <c r="WGM14" s="148" t="s">
        <v>2</v>
      </c>
      <c r="WGN14" s="127">
        <v>4557.3401527961232</v>
      </c>
      <c r="WGO14" s="126">
        <v>3073.2441852845182</v>
      </c>
      <c r="WGP14" s="127">
        <v>3706.0388789626154</v>
      </c>
      <c r="WGQ14" s="148" t="s">
        <v>2</v>
      </c>
      <c r="WGR14" s="127">
        <v>4557.3401527961232</v>
      </c>
      <c r="WGS14" s="126">
        <v>3073.2441852845182</v>
      </c>
      <c r="WGT14" s="127">
        <v>3706.0388789626154</v>
      </c>
      <c r="WGU14" s="148" t="s">
        <v>2</v>
      </c>
      <c r="WGV14" s="127">
        <v>4557.3401527961232</v>
      </c>
      <c r="WGW14" s="126">
        <v>3073.2441852845182</v>
      </c>
      <c r="WGX14" s="127">
        <v>3706.0388789626154</v>
      </c>
      <c r="WGY14" s="148" t="s">
        <v>2</v>
      </c>
      <c r="WGZ14" s="127">
        <v>4557.3401527961232</v>
      </c>
      <c r="WHA14" s="126">
        <v>3073.2441852845182</v>
      </c>
      <c r="WHB14" s="127">
        <v>3706.0388789626154</v>
      </c>
      <c r="WHC14" s="148" t="s">
        <v>2</v>
      </c>
      <c r="WHD14" s="127">
        <v>4557.3401527961232</v>
      </c>
      <c r="WHE14" s="126">
        <v>3073.2441852845182</v>
      </c>
      <c r="WHF14" s="127">
        <v>3706.0388789626154</v>
      </c>
      <c r="WHG14" s="148" t="s">
        <v>2</v>
      </c>
      <c r="WHH14" s="127">
        <v>4557.3401527961232</v>
      </c>
      <c r="WHI14" s="126">
        <v>3073.2441852845182</v>
      </c>
      <c r="WHJ14" s="127">
        <v>3706.0388789626154</v>
      </c>
      <c r="WHK14" s="148" t="s">
        <v>2</v>
      </c>
      <c r="WHL14" s="127">
        <v>4557.3401527961232</v>
      </c>
      <c r="WHM14" s="126">
        <v>3073.2441852845182</v>
      </c>
      <c r="WHN14" s="127">
        <v>3706.0388789626154</v>
      </c>
      <c r="WHO14" s="148" t="s">
        <v>2</v>
      </c>
      <c r="WHP14" s="127">
        <v>4557.3401527961232</v>
      </c>
      <c r="WHQ14" s="126">
        <v>3073.2441852845182</v>
      </c>
      <c r="WHR14" s="127">
        <v>3706.0388789626154</v>
      </c>
      <c r="WHS14" s="148" t="s">
        <v>2</v>
      </c>
      <c r="WHT14" s="127">
        <v>4557.3401527961232</v>
      </c>
      <c r="WHU14" s="126">
        <v>3073.2441852845182</v>
      </c>
      <c r="WHV14" s="127">
        <v>3706.0388789626154</v>
      </c>
      <c r="WHW14" s="148" t="s">
        <v>2</v>
      </c>
      <c r="WHX14" s="127">
        <v>4557.3401527961232</v>
      </c>
      <c r="WHY14" s="126">
        <v>3073.2441852845182</v>
      </c>
      <c r="WHZ14" s="127">
        <v>3706.0388789626154</v>
      </c>
      <c r="WIA14" s="148" t="s">
        <v>2</v>
      </c>
      <c r="WIB14" s="127">
        <v>4557.3401527961232</v>
      </c>
      <c r="WIC14" s="126">
        <v>3073.2441852845182</v>
      </c>
      <c r="WID14" s="127">
        <v>3706.0388789626154</v>
      </c>
      <c r="WIE14" s="148" t="s">
        <v>2</v>
      </c>
      <c r="WIF14" s="127">
        <v>4557.3401527961232</v>
      </c>
      <c r="WIG14" s="126">
        <v>3073.2441852845182</v>
      </c>
      <c r="WIH14" s="127">
        <v>3706.0388789626154</v>
      </c>
      <c r="WII14" s="148" t="s">
        <v>2</v>
      </c>
      <c r="WIJ14" s="127">
        <v>4557.3401527961232</v>
      </c>
      <c r="WIK14" s="126">
        <v>3073.2441852845182</v>
      </c>
      <c r="WIL14" s="127">
        <v>3706.0388789626154</v>
      </c>
      <c r="WIM14" s="148" t="s">
        <v>2</v>
      </c>
      <c r="WIN14" s="127">
        <v>4557.3401527961232</v>
      </c>
      <c r="WIO14" s="126">
        <v>3073.2441852845182</v>
      </c>
      <c r="WIP14" s="127">
        <v>3706.0388789626154</v>
      </c>
      <c r="WIQ14" s="148" t="s">
        <v>2</v>
      </c>
      <c r="WIR14" s="127">
        <v>4557.3401527961232</v>
      </c>
      <c r="WIS14" s="126">
        <v>3073.2441852845182</v>
      </c>
      <c r="WIT14" s="127">
        <v>3706.0388789626154</v>
      </c>
      <c r="WIU14" s="148" t="s">
        <v>2</v>
      </c>
      <c r="WIV14" s="127">
        <v>4557.3401527961232</v>
      </c>
      <c r="WIW14" s="126">
        <v>3073.2441852845182</v>
      </c>
      <c r="WIX14" s="127">
        <v>3706.0388789626154</v>
      </c>
      <c r="WIY14" s="148" t="s">
        <v>2</v>
      </c>
      <c r="WIZ14" s="127">
        <v>4557.3401527961232</v>
      </c>
      <c r="WJA14" s="126">
        <v>3073.2441852845182</v>
      </c>
      <c r="WJB14" s="127">
        <v>3706.0388789626154</v>
      </c>
      <c r="WJC14" s="148" t="s">
        <v>2</v>
      </c>
      <c r="WJD14" s="127">
        <v>4557.3401527961232</v>
      </c>
      <c r="WJE14" s="126">
        <v>3073.2441852845182</v>
      </c>
      <c r="WJF14" s="127">
        <v>3706.0388789626154</v>
      </c>
      <c r="WJG14" s="148" t="s">
        <v>2</v>
      </c>
      <c r="WJH14" s="127">
        <v>4557.3401527961232</v>
      </c>
      <c r="WJI14" s="126">
        <v>3073.2441852845182</v>
      </c>
      <c r="WJJ14" s="127">
        <v>3706.0388789626154</v>
      </c>
      <c r="WJK14" s="148" t="s">
        <v>2</v>
      </c>
      <c r="WJL14" s="127">
        <v>4557.3401527961232</v>
      </c>
      <c r="WJM14" s="126">
        <v>3073.2441852845182</v>
      </c>
      <c r="WJN14" s="127">
        <v>3706.0388789626154</v>
      </c>
      <c r="WJO14" s="148" t="s">
        <v>2</v>
      </c>
      <c r="WJP14" s="127">
        <v>4557.3401527961232</v>
      </c>
      <c r="WJQ14" s="126">
        <v>3073.2441852845182</v>
      </c>
      <c r="WJR14" s="127">
        <v>3706.0388789626154</v>
      </c>
      <c r="WJS14" s="148" t="s">
        <v>2</v>
      </c>
      <c r="WJT14" s="127">
        <v>4557.3401527961232</v>
      </c>
      <c r="WJU14" s="126">
        <v>3073.2441852845182</v>
      </c>
      <c r="WJV14" s="127">
        <v>3706.0388789626154</v>
      </c>
      <c r="WJW14" s="148" t="s">
        <v>2</v>
      </c>
      <c r="WJX14" s="127">
        <v>4557.3401527961232</v>
      </c>
      <c r="WJY14" s="126">
        <v>3073.2441852845182</v>
      </c>
      <c r="WJZ14" s="127">
        <v>3706.0388789626154</v>
      </c>
      <c r="WKA14" s="148" t="s">
        <v>2</v>
      </c>
      <c r="WKB14" s="127">
        <v>4557.3401527961232</v>
      </c>
      <c r="WKC14" s="126">
        <v>3073.2441852845182</v>
      </c>
      <c r="WKD14" s="127">
        <v>3706.0388789626154</v>
      </c>
      <c r="WKE14" s="148" t="s">
        <v>2</v>
      </c>
      <c r="WKF14" s="127">
        <v>4557.3401527961232</v>
      </c>
      <c r="WKG14" s="126">
        <v>3073.2441852845182</v>
      </c>
      <c r="WKH14" s="127">
        <v>3706.0388789626154</v>
      </c>
      <c r="WKI14" s="148" t="s">
        <v>2</v>
      </c>
      <c r="WKJ14" s="127">
        <v>4557.3401527961232</v>
      </c>
      <c r="WKK14" s="126">
        <v>3073.2441852845182</v>
      </c>
      <c r="WKL14" s="127">
        <v>3706.0388789626154</v>
      </c>
      <c r="WKM14" s="148" t="s">
        <v>2</v>
      </c>
      <c r="WKN14" s="127">
        <v>4557.3401527961232</v>
      </c>
      <c r="WKO14" s="126">
        <v>3073.2441852845182</v>
      </c>
      <c r="WKP14" s="127">
        <v>3706.0388789626154</v>
      </c>
      <c r="WKQ14" s="148" t="s">
        <v>2</v>
      </c>
      <c r="WKR14" s="127">
        <v>4557.3401527961232</v>
      </c>
      <c r="WKS14" s="126">
        <v>3073.2441852845182</v>
      </c>
      <c r="WKT14" s="127">
        <v>3706.0388789626154</v>
      </c>
      <c r="WKU14" s="148" t="s">
        <v>2</v>
      </c>
      <c r="WKV14" s="127">
        <v>4557.3401527961232</v>
      </c>
      <c r="WKW14" s="126">
        <v>3073.2441852845182</v>
      </c>
      <c r="WKX14" s="127">
        <v>3706.0388789626154</v>
      </c>
      <c r="WKY14" s="148" t="s">
        <v>2</v>
      </c>
      <c r="WKZ14" s="127">
        <v>4557.3401527961232</v>
      </c>
      <c r="WLA14" s="126">
        <v>3073.2441852845182</v>
      </c>
      <c r="WLB14" s="127">
        <v>3706.0388789626154</v>
      </c>
      <c r="WLC14" s="148" t="s">
        <v>2</v>
      </c>
      <c r="WLD14" s="127">
        <v>4557.3401527961232</v>
      </c>
      <c r="WLE14" s="126">
        <v>3073.2441852845182</v>
      </c>
      <c r="WLF14" s="127">
        <v>3706.0388789626154</v>
      </c>
      <c r="WLG14" s="148" t="s">
        <v>2</v>
      </c>
      <c r="WLH14" s="127">
        <v>4557.3401527961232</v>
      </c>
      <c r="WLI14" s="126">
        <v>3073.2441852845182</v>
      </c>
      <c r="WLJ14" s="127">
        <v>3706.0388789626154</v>
      </c>
      <c r="WLK14" s="148" t="s">
        <v>2</v>
      </c>
      <c r="WLL14" s="127">
        <v>4557.3401527961232</v>
      </c>
      <c r="WLM14" s="126">
        <v>3073.2441852845182</v>
      </c>
      <c r="WLN14" s="127">
        <v>3706.0388789626154</v>
      </c>
      <c r="WLO14" s="148" t="s">
        <v>2</v>
      </c>
      <c r="WLP14" s="127">
        <v>4557.3401527961232</v>
      </c>
      <c r="WLQ14" s="126">
        <v>3073.2441852845182</v>
      </c>
      <c r="WLR14" s="127">
        <v>3706.0388789626154</v>
      </c>
      <c r="WLS14" s="148" t="s">
        <v>2</v>
      </c>
      <c r="WLT14" s="127">
        <v>4557.3401527961232</v>
      </c>
      <c r="WLU14" s="126">
        <v>3073.2441852845182</v>
      </c>
      <c r="WLV14" s="127">
        <v>3706.0388789626154</v>
      </c>
      <c r="WLW14" s="148" t="s">
        <v>2</v>
      </c>
      <c r="WLX14" s="127">
        <v>4557.3401527961232</v>
      </c>
      <c r="WLY14" s="126">
        <v>3073.2441852845182</v>
      </c>
      <c r="WLZ14" s="127">
        <v>3706.0388789626154</v>
      </c>
      <c r="WMA14" s="148" t="s">
        <v>2</v>
      </c>
      <c r="WMB14" s="127">
        <v>4557.3401527961232</v>
      </c>
      <c r="WMC14" s="126">
        <v>3073.2441852845182</v>
      </c>
      <c r="WMD14" s="127">
        <v>3706.0388789626154</v>
      </c>
      <c r="WME14" s="148" t="s">
        <v>2</v>
      </c>
      <c r="WMF14" s="127">
        <v>4557.3401527961232</v>
      </c>
      <c r="WMG14" s="126">
        <v>3073.2441852845182</v>
      </c>
      <c r="WMH14" s="127">
        <v>3706.0388789626154</v>
      </c>
      <c r="WMI14" s="148" t="s">
        <v>2</v>
      </c>
      <c r="WMJ14" s="127">
        <v>4557.3401527961232</v>
      </c>
      <c r="WMK14" s="126">
        <v>3073.2441852845182</v>
      </c>
      <c r="WML14" s="127">
        <v>3706.0388789626154</v>
      </c>
      <c r="WMM14" s="148" t="s">
        <v>2</v>
      </c>
      <c r="WMN14" s="127">
        <v>4557.3401527961232</v>
      </c>
      <c r="WMO14" s="126">
        <v>3073.2441852845182</v>
      </c>
      <c r="WMP14" s="127">
        <v>3706.0388789626154</v>
      </c>
      <c r="WMQ14" s="148" t="s">
        <v>2</v>
      </c>
      <c r="WMR14" s="127">
        <v>4557.3401527961232</v>
      </c>
      <c r="WMS14" s="126">
        <v>3073.2441852845182</v>
      </c>
      <c r="WMT14" s="127">
        <v>3706.0388789626154</v>
      </c>
      <c r="WMU14" s="148" t="s">
        <v>2</v>
      </c>
      <c r="WMV14" s="127">
        <v>4557.3401527961232</v>
      </c>
      <c r="WMW14" s="126">
        <v>3073.2441852845182</v>
      </c>
      <c r="WMX14" s="127">
        <v>3706.0388789626154</v>
      </c>
      <c r="WMY14" s="148" t="s">
        <v>2</v>
      </c>
      <c r="WMZ14" s="127">
        <v>4557.3401527961232</v>
      </c>
      <c r="WNA14" s="126">
        <v>3073.2441852845182</v>
      </c>
      <c r="WNB14" s="127">
        <v>3706.0388789626154</v>
      </c>
      <c r="WNC14" s="148" t="s">
        <v>2</v>
      </c>
      <c r="WND14" s="127">
        <v>4557.3401527961232</v>
      </c>
      <c r="WNE14" s="126">
        <v>3073.2441852845182</v>
      </c>
      <c r="WNF14" s="127">
        <v>3706.0388789626154</v>
      </c>
      <c r="WNG14" s="148" t="s">
        <v>2</v>
      </c>
      <c r="WNH14" s="127">
        <v>4557.3401527961232</v>
      </c>
      <c r="WNI14" s="126">
        <v>3073.2441852845182</v>
      </c>
      <c r="WNJ14" s="127">
        <v>3706.0388789626154</v>
      </c>
      <c r="WNK14" s="148" t="s">
        <v>2</v>
      </c>
      <c r="WNL14" s="127">
        <v>4557.3401527961232</v>
      </c>
      <c r="WNM14" s="126">
        <v>3073.2441852845182</v>
      </c>
      <c r="WNN14" s="127">
        <v>3706.0388789626154</v>
      </c>
      <c r="WNO14" s="148" t="s">
        <v>2</v>
      </c>
      <c r="WNP14" s="127">
        <v>4557.3401527961232</v>
      </c>
      <c r="WNQ14" s="126">
        <v>3073.2441852845182</v>
      </c>
      <c r="WNR14" s="127">
        <v>3706.0388789626154</v>
      </c>
      <c r="WNS14" s="148" t="s">
        <v>2</v>
      </c>
      <c r="WNT14" s="127">
        <v>4557.3401527961232</v>
      </c>
      <c r="WNU14" s="126">
        <v>3073.2441852845182</v>
      </c>
      <c r="WNV14" s="127">
        <v>3706.0388789626154</v>
      </c>
      <c r="WNW14" s="148" t="s">
        <v>2</v>
      </c>
      <c r="WNX14" s="127">
        <v>4557.3401527961232</v>
      </c>
      <c r="WNY14" s="126">
        <v>3073.2441852845182</v>
      </c>
      <c r="WNZ14" s="127">
        <v>3706.0388789626154</v>
      </c>
      <c r="WOA14" s="148" t="s">
        <v>2</v>
      </c>
      <c r="WOB14" s="127">
        <v>4557.3401527961232</v>
      </c>
      <c r="WOC14" s="126">
        <v>3073.2441852845182</v>
      </c>
      <c r="WOD14" s="127">
        <v>3706.0388789626154</v>
      </c>
      <c r="WOE14" s="148" t="s">
        <v>2</v>
      </c>
      <c r="WOF14" s="127">
        <v>4557.3401527961232</v>
      </c>
      <c r="WOG14" s="126">
        <v>3073.2441852845182</v>
      </c>
      <c r="WOH14" s="127">
        <v>3706.0388789626154</v>
      </c>
      <c r="WOI14" s="148" t="s">
        <v>2</v>
      </c>
      <c r="WOJ14" s="127">
        <v>4557.3401527961232</v>
      </c>
      <c r="WOK14" s="126">
        <v>3073.2441852845182</v>
      </c>
      <c r="WOL14" s="127">
        <v>3706.0388789626154</v>
      </c>
      <c r="WOM14" s="148" t="s">
        <v>2</v>
      </c>
      <c r="WON14" s="127">
        <v>4557.3401527961232</v>
      </c>
      <c r="WOO14" s="126">
        <v>3073.2441852845182</v>
      </c>
      <c r="WOP14" s="127">
        <v>3706.0388789626154</v>
      </c>
      <c r="WOQ14" s="148" t="s">
        <v>2</v>
      </c>
      <c r="WOR14" s="127">
        <v>4557.3401527961232</v>
      </c>
      <c r="WOS14" s="126">
        <v>3073.2441852845182</v>
      </c>
      <c r="WOT14" s="127">
        <v>3706.0388789626154</v>
      </c>
      <c r="WOU14" s="148" t="s">
        <v>2</v>
      </c>
      <c r="WOV14" s="127">
        <v>4557.3401527961232</v>
      </c>
      <c r="WOW14" s="126">
        <v>3073.2441852845182</v>
      </c>
      <c r="WOX14" s="127">
        <v>3706.0388789626154</v>
      </c>
      <c r="WOY14" s="148" t="s">
        <v>2</v>
      </c>
      <c r="WOZ14" s="127">
        <v>4557.3401527961232</v>
      </c>
      <c r="WPA14" s="126">
        <v>3073.2441852845182</v>
      </c>
      <c r="WPB14" s="127">
        <v>3706.0388789626154</v>
      </c>
      <c r="WPC14" s="148" t="s">
        <v>2</v>
      </c>
      <c r="WPD14" s="127">
        <v>4557.3401527961232</v>
      </c>
      <c r="WPE14" s="126">
        <v>3073.2441852845182</v>
      </c>
      <c r="WPF14" s="127">
        <v>3706.0388789626154</v>
      </c>
      <c r="WPG14" s="148" t="s">
        <v>2</v>
      </c>
      <c r="WPH14" s="127">
        <v>4557.3401527961232</v>
      </c>
      <c r="WPI14" s="126">
        <v>3073.2441852845182</v>
      </c>
      <c r="WPJ14" s="127">
        <v>3706.0388789626154</v>
      </c>
      <c r="WPK14" s="148" t="s">
        <v>2</v>
      </c>
      <c r="WPL14" s="127">
        <v>4557.3401527961232</v>
      </c>
      <c r="WPM14" s="126">
        <v>3073.2441852845182</v>
      </c>
      <c r="WPN14" s="127">
        <v>3706.0388789626154</v>
      </c>
      <c r="WPO14" s="148" t="s">
        <v>2</v>
      </c>
      <c r="WPP14" s="127">
        <v>4557.3401527961232</v>
      </c>
      <c r="WPQ14" s="126">
        <v>3073.2441852845182</v>
      </c>
      <c r="WPR14" s="127">
        <v>3706.0388789626154</v>
      </c>
      <c r="WPS14" s="148" t="s">
        <v>2</v>
      </c>
      <c r="WPT14" s="127">
        <v>4557.3401527961232</v>
      </c>
      <c r="WPU14" s="126">
        <v>3073.2441852845182</v>
      </c>
      <c r="WPV14" s="127">
        <v>3706.0388789626154</v>
      </c>
      <c r="WPW14" s="148" t="s">
        <v>2</v>
      </c>
      <c r="WPX14" s="127">
        <v>4557.3401527961232</v>
      </c>
      <c r="WPY14" s="126">
        <v>3073.2441852845182</v>
      </c>
      <c r="WPZ14" s="127">
        <v>3706.0388789626154</v>
      </c>
      <c r="WQA14" s="148" t="s">
        <v>2</v>
      </c>
      <c r="WQB14" s="127">
        <v>4557.3401527961232</v>
      </c>
      <c r="WQC14" s="126">
        <v>3073.2441852845182</v>
      </c>
      <c r="WQD14" s="127">
        <v>3706.0388789626154</v>
      </c>
      <c r="WQE14" s="148" t="s">
        <v>2</v>
      </c>
      <c r="WQF14" s="127">
        <v>4557.3401527961232</v>
      </c>
      <c r="WQG14" s="126">
        <v>3073.2441852845182</v>
      </c>
      <c r="WQH14" s="127">
        <v>3706.0388789626154</v>
      </c>
      <c r="WQI14" s="148" t="s">
        <v>2</v>
      </c>
      <c r="WQJ14" s="127">
        <v>4557.3401527961232</v>
      </c>
      <c r="WQK14" s="126">
        <v>3073.2441852845182</v>
      </c>
      <c r="WQL14" s="127">
        <v>3706.0388789626154</v>
      </c>
      <c r="WQM14" s="148" t="s">
        <v>2</v>
      </c>
      <c r="WQN14" s="127">
        <v>4557.3401527961232</v>
      </c>
      <c r="WQO14" s="126">
        <v>3073.2441852845182</v>
      </c>
      <c r="WQP14" s="127">
        <v>3706.0388789626154</v>
      </c>
      <c r="WQQ14" s="148" t="s">
        <v>2</v>
      </c>
      <c r="WQR14" s="127">
        <v>4557.3401527961232</v>
      </c>
      <c r="WQS14" s="126">
        <v>3073.2441852845182</v>
      </c>
      <c r="WQT14" s="127">
        <v>3706.0388789626154</v>
      </c>
      <c r="WQU14" s="148" t="s">
        <v>2</v>
      </c>
      <c r="WQV14" s="127">
        <v>4557.3401527961232</v>
      </c>
      <c r="WQW14" s="126">
        <v>3073.2441852845182</v>
      </c>
      <c r="WQX14" s="127">
        <v>3706.0388789626154</v>
      </c>
      <c r="WQY14" s="148" t="s">
        <v>2</v>
      </c>
      <c r="WQZ14" s="127">
        <v>4557.3401527961232</v>
      </c>
      <c r="WRA14" s="126">
        <v>3073.2441852845182</v>
      </c>
      <c r="WRB14" s="127">
        <v>3706.0388789626154</v>
      </c>
      <c r="WRC14" s="148" t="s">
        <v>2</v>
      </c>
      <c r="WRD14" s="127">
        <v>4557.3401527961232</v>
      </c>
      <c r="WRE14" s="126">
        <v>3073.2441852845182</v>
      </c>
      <c r="WRF14" s="127">
        <v>3706.0388789626154</v>
      </c>
      <c r="WRG14" s="148" t="s">
        <v>2</v>
      </c>
      <c r="WRH14" s="127">
        <v>4557.3401527961232</v>
      </c>
      <c r="WRI14" s="126">
        <v>3073.2441852845182</v>
      </c>
      <c r="WRJ14" s="127">
        <v>3706.0388789626154</v>
      </c>
      <c r="WRK14" s="148" t="s">
        <v>2</v>
      </c>
      <c r="WRL14" s="127">
        <v>4557.3401527961232</v>
      </c>
      <c r="WRM14" s="126">
        <v>3073.2441852845182</v>
      </c>
      <c r="WRN14" s="127">
        <v>3706.0388789626154</v>
      </c>
      <c r="WRO14" s="148" t="s">
        <v>2</v>
      </c>
      <c r="WRP14" s="127">
        <v>4557.3401527961232</v>
      </c>
      <c r="WRQ14" s="126">
        <v>3073.2441852845182</v>
      </c>
      <c r="WRR14" s="127">
        <v>3706.0388789626154</v>
      </c>
      <c r="WRS14" s="148" t="s">
        <v>2</v>
      </c>
      <c r="WRT14" s="127">
        <v>4557.3401527961232</v>
      </c>
      <c r="WRU14" s="126">
        <v>3073.2441852845182</v>
      </c>
      <c r="WRV14" s="127">
        <v>3706.0388789626154</v>
      </c>
      <c r="WRW14" s="148" t="s">
        <v>2</v>
      </c>
      <c r="WRX14" s="127">
        <v>4557.3401527961232</v>
      </c>
      <c r="WRY14" s="126">
        <v>3073.2441852845182</v>
      </c>
      <c r="WRZ14" s="127">
        <v>3706.0388789626154</v>
      </c>
      <c r="WSA14" s="148" t="s">
        <v>2</v>
      </c>
      <c r="WSB14" s="127">
        <v>4557.3401527961232</v>
      </c>
      <c r="WSC14" s="126">
        <v>3073.2441852845182</v>
      </c>
      <c r="WSD14" s="127">
        <v>3706.0388789626154</v>
      </c>
      <c r="WSE14" s="148" t="s">
        <v>2</v>
      </c>
      <c r="WSF14" s="127">
        <v>4557.3401527961232</v>
      </c>
      <c r="WSG14" s="126">
        <v>3073.2441852845182</v>
      </c>
      <c r="WSH14" s="127">
        <v>3706.0388789626154</v>
      </c>
      <c r="WSI14" s="148" t="s">
        <v>2</v>
      </c>
      <c r="WSJ14" s="127">
        <v>4557.3401527961232</v>
      </c>
      <c r="WSK14" s="126">
        <v>3073.2441852845182</v>
      </c>
      <c r="WSL14" s="127">
        <v>3706.0388789626154</v>
      </c>
      <c r="WSM14" s="148" t="s">
        <v>2</v>
      </c>
      <c r="WSN14" s="127">
        <v>4557.3401527961232</v>
      </c>
      <c r="WSO14" s="126">
        <v>3073.2441852845182</v>
      </c>
      <c r="WSP14" s="127">
        <v>3706.0388789626154</v>
      </c>
      <c r="WSQ14" s="148" t="s">
        <v>2</v>
      </c>
      <c r="WSR14" s="127">
        <v>4557.3401527961232</v>
      </c>
      <c r="WSS14" s="126">
        <v>3073.2441852845182</v>
      </c>
      <c r="WST14" s="127">
        <v>3706.0388789626154</v>
      </c>
      <c r="WSU14" s="148" t="s">
        <v>2</v>
      </c>
      <c r="WSV14" s="127">
        <v>4557.3401527961232</v>
      </c>
      <c r="WSW14" s="126">
        <v>3073.2441852845182</v>
      </c>
      <c r="WSX14" s="127">
        <v>3706.0388789626154</v>
      </c>
      <c r="WSY14" s="148" t="s">
        <v>2</v>
      </c>
      <c r="WSZ14" s="127">
        <v>4557.3401527961232</v>
      </c>
      <c r="WTA14" s="126">
        <v>3073.2441852845182</v>
      </c>
      <c r="WTB14" s="127">
        <v>3706.0388789626154</v>
      </c>
      <c r="WTC14" s="148" t="s">
        <v>2</v>
      </c>
      <c r="WTD14" s="127">
        <v>4557.3401527961232</v>
      </c>
      <c r="WTE14" s="126">
        <v>3073.2441852845182</v>
      </c>
      <c r="WTF14" s="127">
        <v>3706.0388789626154</v>
      </c>
      <c r="WTG14" s="148" t="s">
        <v>2</v>
      </c>
      <c r="WTH14" s="127">
        <v>4557.3401527961232</v>
      </c>
      <c r="WTI14" s="126">
        <v>3073.2441852845182</v>
      </c>
      <c r="WTJ14" s="127">
        <v>3706.0388789626154</v>
      </c>
      <c r="WTK14" s="148" t="s">
        <v>2</v>
      </c>
      <c r="WTL14" s="127">
        <v>4557.3401527961232</v>
      </c>
      <c r="WTM14" s="126">
        <v>3073.2441852845182</v>
      </c>
      <c r="WTN14" s="127">
        <v>3706.0388789626154</v>
      </c>
      <c r="WTO14" s="148" t="s">
        <v>2</v>
      </c>
      <c r="WTP14" s="127">
        <v>4557.3401527961232</v>
      </c>
      <c r="WTQ14" s="126">
        <v>3073.2441852845182</v>
      </c>
      <c r="WTR14" s="127">
        <v>3706.0388789626154</v>
      </c>
      <c r="WTS14" s="148" t="s">
        <v>2</v>
      </c>
      <c r="WTT14" s="127">
        <v>4557.3401527961232</v>
      </c>
      <c r="WTU14" s="126">
        <v>3073.2441852845182</v>
      </c>
      <c r="WTV14" s="127">
        <v>3706.0388789626154</v>
      </c>
      <c r="WTW14" s="148" t="s">
        <v>2</v>
      </c>
      <c r="WTX14" s="127">
        <v>4557.3401527961232</v>
      </c>
      <c r="WTY14" s="126">
        <v>3073.2441852845182</v>
      </c>
      <c r="WTZ14" s="127">
        <v>3706.0388789626154</v>
      </c>
      <c r="WUA14" s="148" t="s">
        <v>2</v>
      </c>
      <c r="WUB14" s="127">
        <v>4557.3401527961232</v>
      </c>
      <c r="WUC14" s="126">
        <v>3073.2441852845182</v>
      </c>
      <c r="WUD14" s="127">
        <v>3706.0388789626154</v>
      </c>
      <c r="WUE14" s="148" t="s">
        <v>2</v>
      </c>
      <c r="WUF14" s="127">
        <v>4557.3401527961232</v>
      </c>
      <c r="WUG14" s="126">
        <v>3073.2441852845182</v>
      </c>
      <c r="WUH14" s="127">
        <v>3706.0388789626154</v>
      </c>
      <c r="WUI14" s="148" t="s">
        <v>2</v>
      </c>
      <c r="WUJ14" s="127">
        <v>4557.3401527961232</v>
      </c>
      <c r="WUK14" s="126">
        <v>3073.2441852845182</v>
      </c>
      <c r="WUL14" s="127">
        <v>3706.0388789626154</v>
      </c>
      <c r="WUM14" s="148" t="s">
        <v>2</v>
      </c>
      <c r="WUN14" s="127">
        <v>4557.3401527961232</v>
      </c>
      <c r="WUO14" s="126">
        <v>3073.2441852845182</v>
      </c>
      <c r="WUP14" s="127">
        <v>3706.0388789626154</v>
      </c>
      <c r="WUQ14" s="148" t="s">
        <v>2</v>
      </c>
      <c r="WUR14" s="127">
        <v>4557.3401527961232</v>
      </c>
      <c r="WUS14" s="126">
        <v>3073.2441852845182</v>
      </c>
      <c r="WUT14" s="127">
        <v>3706.0388789626154</v>
      </c>
      <c r="WUU14" s="148" t="s">
        <v>2</v>
      </c>
      <c r="WUV14" s="127">
        <v>4557.3401527961232</v>
      </c>
      <c r="WUW14" s="126">
        <v>3073.2441852845182</v>
      </c>
      <c r="WUX14" s="127">
        <v>3706.0388789626154</v>
      </c>
      <c r="WUY14" s="148" t="s">
        <v>2</v>
      </c>
      <c r="WUZ14" s="127">
        <v>4557.3401527961232</v>
      </c>
      <c r="WVA14" s="126">
        <v>3073.2441852845182</v>
      </c>
      <c r="WVB14" s="127">
        <v>3706.0388789626154</v>
      </c>
      <c r="WVC14" s="148" t="s">
        <v>2</v>
      </c>
      <c r="WVD14" s="127">
        <v>4557.3401527961232</v>
      </c>
      <c r="WVE14" s="126">
        <v>3073.2441852845182</v>
      </c>
      <c r="WVF14" s="127">
        <v>3706.0388789626154</v>
      </c>
      <c r="WVG14" s="148" t="s">
        <v>2</v>
      </c>
      <c r="WVH14" s="127">
        <v>4557.3401527961232</v>
      </c>
      <c r="WVI14" s="126">
        <v>3073.2441852845182</v>
      </c>
      <c r="WVJ14" s="127">
        <v>3706.0388789626154</v>
      </c>
      <c r="WVK14" s="148" t="s">
        <v>2</v>
      </c>
      <c r="WVL14" s="127">
        <v>4557.3401527961232</v>
      </c>
      <c r="WVM14" s="126">
        <v>3073.2441852845182</v>
      </c>
      <c r="WVN14" s="127">
        <v>3706.0388789626154</v>
      </c>
      <c r="WVO14" s="148" t="s">
        <v>2</v>
      </c>
      <c r="WVP14" s="127">
        <v>4557.3401527961232</v>
      </c>
      <c r="WVQ14" s="126">
        <v>3073.2441852845182</v>
      </c>
      <c r="WVR14" s="127">
        <v>3706.0388789626154</v>
      </c>
      <c r="WVS14" s="148" t="s">
        <v>2</v>
      </c>
      <c r="WVT14" s="127">
        <v>4557.3401527961232</v>
      </c>
      <c r="WVU14" s="126">
        <v>3073.2441852845182</v>
      </c>
      <c r="WVV14" s="127">
        <v>3706.0388789626154</v>
      </c>
      <c r="WVW14" s="148" t="s">
        <v>2</v>
      </c>
      <c r="WVX14" s="127">
        <v>4557.3401527961232</v>
      </c>
      <c r="WVY14" s="126">
        <v>3073.2441852845182</v>
      </c>
      <c r="WVZ14" s="127">
        <v>3706.0388789626154</v>
      </c>
      <c r="WWA14" s="148" t="s">
        <v>2</v>
      </c>
      <c r="WWB14" s="127">
        <v>4557.3401527961232</v>
      </c>
      <c r="WWC14" s="126">
        <v>3073.2441852845182</v>
      </c>
      <c r="WWD14" s="127">
        <v>3706.0388789626154</v>
      </c>
      <c r="WWE14" s="148" t="s">
        <v>2</v>
      </c>
      <c r="WWF14" s="127">
        <v>4557.3401527961232</v>
      </c>
      <c r="WWG14" s="126">
        <v>3073.2441852845182</v>
      </c>
      <c r="WWH14" s="127">
        <v>3706.0388789626154</v>
      </c>
      <c r="WWI14" s="148" t="s">
        <v>2</v>
      </c>
      <c r="WWJ14" s="127">
        <v>4557.3401527961232</v>
      </c>
      <c r="WWK14" s="126">
        <v>3073.2441852845182</v>
      </c>
      <c r="WWL14" s="127">
        <v>3706.0388789626154</v>
      </c>
      <c r="WWM14" s="148" t="s">
        <v>2</v>
      </c>
      <c r="WWN14" s="127">
        <v>4557.3401527961232</v>
      </c>
      <c r="WWO14" s="126">
        <v>3073.2441852845182</v>
      </c>
      <c r="WWP14" s="127">
        <v>3706.0388789626154</v>
      </c>
      <c r="WWQ14" s="148" t="s">
        <v>2</v>
      </c>
      <c r="WWR14" s="127">
        <v>4557.3401527961232</v>
      </c>
      <c r="WWS14" s="126">
        <v>3073.2441852845182</v>
      </c>
      <c r="WWT14" s="127">
        <v>3706.0388789626154</v>
      </c>
      <c r="WWU14" s="148" t="s">
        <v>2</v>
      </c>
      <c r="WWV14" s="127">
        <v>4557.3401527961232</v>
      </c>
      <c r="WWW14" s="126">
        <v>3073.2441852845182</v>
      </c>
      <c r="WWX14" s="127">
        <v>3706.0388789626154</v>
      </c>
      <c r="WWY14" s="148" t="s">
        <v>2</v>
      </c>
      <c r="WWZ14" s="127">
        <v>4557.3401527961232</v>
      </c>
      <c r="WXA14" s="126">
        <v>3073.2441852845182</v>
      </c>
      <c r="WXB14" s="127">
        <v>3706.0388789626154</v>
      </c>
      <c r="WXC14" s="148" t="s">
        <v>2</v>
      </c>
      <c r="WXD14" s="127">
        <v>4557.3401527961232</v>
      </c>
      <c r="WXE14" s="126">
        <v>3073.2441852845182</v>
      </c>
      <c r="WXF14" s="127">
        <v>3706.0388789626154</v>
      </c>
      <c r="WXG14" s="148" t="s">
        <v>2</v>
      </c>
      <c r="WXH14" s="127">
        <v>4557.3401527961232</v>
      </c>
      <c r="WXI14" s="126">
        <v>3073.2441852845182</v>
      </c>
      <c r="WXJ14" s="127">
        <v>3706.0388789626154</v>
      </c>
      <c r="WXK14" s="148" t="s">
        <v>2</v>
      </c>
      <c r="WXL14" s="127">
        <v>4557.3401527961232</v>
      </c>
      <c r="WXM14" s="126">
        <v>3073.2441852845182</v>
      </c>
      <c r="WXN14" s="127">
        <v>3706.0388789626154</v>
      </c>
      <c r="WXO14" s="148" t="s">
        <v>2</v>
      </c>
      <c r="WXP14" s="127">
        <v>4557.3401527961232</v>
      </c>
      <c r="WXQ14" s="126">
        <v>3073.2441852845182</v>
      </c>
      <c r="WXR14" s="127">
        <v>3706.0388789626154</v>
      </c>
      <c r="WXS14" s="148" t="s">
        <v>2</v>
      </c>
      <c r="WXT14" s="127">
        <v>4557.3401527961232</v>
      </c>
      <c r="WXU14" s="126">
        <v>3073.2441852845182</v>
      </c>
      <c r="WXV14" s="127">
        <v>3706.0388789626154</v>
      </c>
      <c r="WXW14" s="148" t="s">
        <v>2</v>
      </c>
      <c r="WXX14" s="127">
        <v>4557.3401527961232</v>
      </c>
      <c r="WXY14" s="126">
        <v>3073.2441852845182</v>
      </c>
      <c r="WXZ14" s="127">
        <v>3706.0388789626154</v>
      </c>
      <c r="WYA14" s="148" t="s">
        <v>2</v>
      </c>
      <c r="WYB14" s="127">
        <v>4557.3401527961232</v>
      </c>
      <c r="WYC14" s="126">
        <v>3073.2441852845182</v>
      </c>
      <c r="WYD14" s="127">
        <v>3706.0388789626154</v>
      </c>
      <c r="WYE14" s="148" t="s">
        <v>2</v>
      </c>
      <c r="WYF14" s="127">
        <v>4557.3401527961232</v>
      </c>
      <c r="WYG14" s="126">
        <v>3073.2441852845182</v>
      </c>
      <c r="WYH14" s="127">
        <v>3706.0388789626154</v>
      </c>
      <c r="WYI14" s="148" t="s">
        <v>2</v>
      </c>
      <c r="WYJ14" s="127">
        <v>4557.3401527961232</v>
      </c>
      <c r="WYK14" s="126">
        <v>3073.2441852845182</v>
      </c>
      <c r="WYL14" s="127">
        <v>3706.0388789626154</v>
      </c>
      <c r="WYM14" s="148" t="s">
        <v>2</v>
      </c>
      <c r="WYN14" s="127">
        <v>4557.3401527961232</v>
      </c>
      <c r="WYO14" s="126">
        <v>3073.2441852845182</v>
      </c>
      <c r="WYP14" s="127">
        <v>3706.0388789626154</v>
      </c>
      <c r="WYQ14" s="148" t="s">
        <v>2</v>
      </c>
      <c r="WYR14" s="127">
        <v>4557.3401527961232</v>
      </c>
      <c r="WYS14" s="126">
        <v>3073.2441852845182</v>
      </c>
      <c r="WYT14" s="127">
        <v>3706.0388789626154</v>
      </c>
      <c r="WYU14" s="148" t="s">
        <v>2</v>
      </c>
      <c r="WYV14" s="127">
        <v>4557.3401527961232</v>
      </c>
      <c r="WYW14" s="126">
        <v>3073.2441852845182</v>
      </c>
      <c r="WYX14" s="127">
        <v>3706.0388789626154</v>
      </c>
      <c r="WYY14" s="148" t="s">
        <v>2</v>
      </c>
      <c r="WYZ14" s="127">
        <v>4557.3401527961232</v>
      </c>
      <c r="WZA14" s="126">
        <v>3073.2441852845182</v>
      </c>
      <c r="WZB14" s="127">
        <v>3706.0388789626154</v>
      </c>
      <c r="WZC14" s="148" t="s">
        <v>2</v>
      </c>
      <c r="WZD14" s="127">
        <v>4557.3401527961232</v>
      </c>
      <c r="WZE14" s="126">
        <v>3073.2441852845182</v>
      </c>
      <c r="WZF14" s="127">
        <v>3706.0388789626154</v>
      </c>
      <c r="WZG14" s="148" t="s">
        <v>2</v>
      </c>
      <c r="WZH14" s="127">
        <v>4557.3401527961232</v>
      </c>
      <c r="WZI14" s="126">
        <v>3073.2441852845182</v>
      </c>
      <c r="WZJ14" s="127">
        <v>3706.0388789626154</v>
      </c>
      <c r="WZK14" s="148" t="s">
        <v>2</v>
      </c>
      <c r="WZL14" s="127">
        <v>4557.3401527961232</v>
      </c>
      <c r="WZM14" s="126">
        <v>3073.2441852845182</v>
      </c>
      <c r="WZN14" s="127">
        <v>3706.0388789626154</v>
      </c>
      <c r="WZO14" s="148" t="s">
        <v>2</v>
      </c>
      <c r="WZP14" s="127">
        <v>4557.3401527961232</v>
      </c>
      <c r="WZQ14" s="126">
        <v>3073.2441852845182</v>
      </c>
      <c r="WZR14" s="127">
        <v>3706.0388789626154</v>
      </c>
      <c r="WZS14" s="148" t="s">
        <v>2</v>
      </c>
      <c r="WZT14" s="127">
        <v>4557.3401527961232</v>
      </c>
      <c r="WZU14" s="126">
        <v>3073.2441852845182</v>
      </c>
      <c r="WZV14" s="127">
        <v>3706.0388789626154</v>
      </c>
      <c r="WZW14" s="148" t="s">
        <v>2</v>
      </c>
      <c r="WZX14" s="127">
        <v>4557.3401527961232</v>
      </c>
      <c r="WZY14" s="126">
        <v>3073.2441852845182</v>
      </c>
      <c r="WZZ14" s="127">
        <v>3706.0388789626154</v>
      </c>
      <c r="XAA14" s="148" t="s">
        <v>2</v>
      </c>
      <c r="XAB14" s="127">
        <v>4557.3401527961232</v>
      </c>
      <c r="XAC14" s="126">
        <v>3073.2441852845182</v>
      </c>
      <c r="XAD14" s="127">
        <v>3706.0388789626154</v>
      </c>
      <c r="XAE14" s="148" t="s">
        <v>2</v>
      </c>
      <c r="XAF14" s="127">
        <v>4557.3401527961232</v>
      </c>
      <c r="XAG14" s="126">
        <v>3073.2441852845182</v>
      </c>
      <c r="XAH14" s="127">
        <v>3706.0388789626154</v>
      </c>
      <c r="XAI14" s="148" t="s">
        <v>2</v>
      </c>
      <c r="XAJ14" s="127">
        <v>4557.3401527961232</v>
      </c>
      <c r="XAK14" s="126">
        <v>3073.2441852845182</v>
      </c>
      <c r="XAL14" s="127">
        <v>3706.0388789626154</v>
      </c>
      <c r="XAM14" s="148" t="s">
        <v>2</v>
      </c>
      <c r="XAN14" s="127">
        <v>4557.3401527961232</v>
      </c>
      <c r="XAO14" s="126">
        <v>3073.2441852845182</v>
      </c>
      <c r="XAP14" s="127">
        <v>3706.0388789626154</v>
      </c>
      <c r="XAQ14" s="148" t="s">
        <v>2</v>
      </c>
      <c r="XAR14" s="127">
        <v>4557.3401527961232</v>
      </c>
      <c r="XAS14" s="126">
        <v>3073.2441852845182</v>
      </c>
      <c r="XAT14" s="127">
        <v>3706.0388789626154</v>
      </c>
      <c r="XAU14" s="148" t="s">
        <v>2</v>
      </c>
      <c r="XAV14" s="127">
        <v>4557.3401527961232</v>
      </c>
      <c r="XAW14" s="126">
        <v>3073.2441852845182</v>
      </c>
      <c r="XAX14" s="127">
        <v>3706.0388789626154</v>
      </c>
      <c r="XAY14" s="148" t="s">
        <v>2</v>
      </c>
      <c r="XAZ14" s="127">
        <v>4557.3401527961232</v>
      </c>
      <c r="XBA14" s="126">
        <v>3073.2441852845182</v>
      </c>
      <c r="XBB14" s="127">
        <v>3706.0388789626154</v>
      </c>
      <c r="XBC14" s="148" t="s">
        <v>2</v>
      </c>
      <c r="XBD14" s="127">
        <v>4557.3401527961232</v>
      </c>
      <c r="XBE14" s="126">
        <v>3073.2441852845182</v>
      </c>
      <c r="XBF14" s="127">
        <v>3706.0388789626154</v>
      </c>
      <c r="XBG14" s="148" t="s">
        <v>2</v>
      </c>
      <c r="XBH14" s="127">
        <v>4557.3401527961232</v>
      </c>
      <c r="XBI14" s="126">
        <v>3073.2441852845182</v>
      </c>
      <c r="XBJ14" s="127">
        <v>3706.0388789626154</v>
      </c>
      <c r="XBK14" s="148" t="s">
        <v>2</v>
      </c>
      <c r="XBL14" s="127">
        <v>4557.3401527961232</v>
      </c>
      <c r="XBM14" s="126">
        <v>3073.2441852845182</v>
      </c>
      <c r="XBN14" s="127">
        <v>3706.0388789626154</v>
      </c>
      <c r="XBO14" s="148" t="s">
        <v>2</v>
      </c>
      <c r="XBP14" s="127">
        <v>4557.3401527961232</v>
      </c>
      <c r="XBQ14" s="126">
        <v>3073.2441852845182</v>
      </c>
      <c r="XBR14" s="127">
        <v>3706.0388789626154</v>
      </c>
      <c r="XBS14" s="148" t="s">
        <v>2</v>
      </c>
      <c r="XBT14" s="127">
        <v>4557.3401527961232</v>
      </c>
      <c r="XBU14" s="126">
        <v>3073.2441852845182</v>
      </c>
      <c r="XBV14" s="127">
        <v>3706.0388789626154</v>
      </c>
      <c r="XBW14" s="148" t="s">
        <v>2</v>
      </c>
      <c r="XBX14" s="127">
        <v>4557.3401527961232</v>
      </c>
      <c r="XBY14" s="126">
        <v>3073.2441852845182</v>
      </c>
      <c r="XBZ14" s="127">
        <v>3706.0388789626154</v>
      </c>
      <c r="XCA14" s="148" t="s">
        <v>2</v>
      </c>
      <c r="XCB14" s="127">
        <v>4557.3401527961232</v>
      </c>
      <c r="XCC14" s="126">
        <v>3073.2441852845182</v>
      </c>
      <c r="XCD14" s="127">
        <v>3706.0388789626154</v>
      </c>
      <c r="XCE14" s="148" t="s">
        <v>2</v>
      </c>
      <c r="XCF14" s="127">
        <v>4557.3401527961232</v>
      </c>
      <c r="XCG14" s="126">
        <v>3073.2441852845182</v>
      </c>
      <c r="XCH14" s="127">
        <v>3706.0388789626154</v>
      </c>
      <c r="XCI14" s="148" t="s">
        <v>2</v>
      </c>
      <c r="XCJ14" s="127">
        <v>4557.3401527961232</v>
      </c>
      <c r="XCK14" s="126">
        <v>3073.2441852845182</v>
      </c>
      <c r="XCL14" s="127">
        <v>3706.0388789626154</v>
      </c>
      <c r="XCM14" s="148" t="s">
        <v>2</v>
      </c>
      <c r="XCN14" s="127">
        <v>4557.3401527961232</v>
      </c>
      <c r="XCO14" s="126">
        <v>3073.2441852845182</v>
      </c>
      <c r="XCP14" s="127">
        <v>3706.0388789626154</v>
      </c>
      <c r="XCQ14" s="148" t="s">
        <v>2</v>
      </c>
      <c r="XCR14" s="127">
        <v>4557.3401527961232</v>
      </c>
      <c r="XCS14" s="126">
        <v>3073.2441852845182</v>
      </c>
      <c r="XCT14" s="127">
        <v>3706.0388789626154</v>
      </c>
      <c r="XCU14" s="148" t="s">
        <v>2</v>
      </c>
      <c r="XCV14" s="127">
        <v>4557.3401527961232</v>
      </c>
      <c r="XCW14" s="126">
        <v>3073.2441852845182</v>
      </c>
      <c r="XCX14" s="127">
        <v>3706.0388789626154</v>
      </c>
      <c r="XCY14" s="148" t="s">
        <v>2</v>
      </c>
      <c r="XCZ14" s="127">
        <v>4557.3401527961232</v>
      </c>
      <c r="XDA14" s="126">
        <v>3073.2441852845182</v>
      </c>
      <c r="XDB14" s="127">
        <v>3706.0388789626154</v>
      </c>
      <c r="XDC14" s="148" t="s">
        <v>2</v>
      </c>
      <c r="XDD14" s="127">
        <v>4557.3401527961232</v>
      </c>
      <c r="XDE14" s="126">
        <v>3073.2441852845182</v>
      </c>
      <c r="XDF14" s="127">
        <v>3706.0388789626154</v>
      </c>
      <c r="XDG14" s="148" t="s">
        <v>2</v>
      </c>
      <c r="XDH14" s="127">
        <v>4557.3401527961232</v>
      </c>
      <c r="XDI14" s="126">
        <v>3073.2441852845182</v>
      </c>
      <c r="XDJ14" s="127">
        <v>3706.0388789626154</v>
      </c>
      <c r="XDK14" s="148" t="s">
        <v>2</v>
      </c>
      <c r="XDL14" s="127">
        <v>4557.3401527961232</v>
      </c>
      <c r="XDM14" s="126">
        <v>3073.2441852845182</v>
      </c>
      <c r="XDN14" s="127">
        <v>3706.0388789626154</v>
      </c>
      <c r="XDO14" s="148" t="s">
        <v>2</v>
      </c>
      <c r="XDP14" s="127">
        <v>4557.3401527961232</v>
      </c>
      <c r="XDQ14" s="126">
        <v>3073.2441852845182</v>
      </c>
      <c r="XDR14" s="127">
        <v>3706.0388789626154</v>
      </c>
      <c r="XDS14" s="148" t="s">
        <v>2</v>
      </c>
      <c r="XDT14" s="127">
        <v>4557.3401527961232</v>
      </c>
      <c r="XDU14" s="126">
        <v>3073.2441852845182</v>
      </c>
      <c r="XDV14" s="127">
        <v>3706.0388789626154</v>
      </c>
      <c r="XDW14" s="148" t="s">
        <v>2</v>
      </c>
      <c r="XDX14" s="127">
        <v>4557.3401527961232</v>
      </c>
      <c r="XDY14" s="126">
        <v>3073.2441852845182</v>
      </c>
      <c r="XDZ14" s="127">
        <v>3706.0388789626154</v>
      </c>
      <c r="XEA14" s="148" t="s">
        <v>2</v>
      </c>
      <c r="XEB14" s="127">
        <v>4557.3401527961232</v>
      </c>
      <c r="XEC14" s="126">
        <v>3073.2441852845182</v>
      </c>
      <c r="XED14" s="127">
        <v>3706.0388789626154</v>
      </c>
      <c r="XEE14" s="148" t="s">
        <v>2</v>
      </c>
      <c r="XEF14" s="127">
        <v>4557.3401527961232</v>
      </c>
      <c r="XEG14" s="126">
        <v>3073.2441852845182</v>
      </c>
      <c r="XEH14" s="127">
        <v>3706.0388789626154</v>
      </c>
      <c r="XEI14" s="148" t="s">
        <v>2</v>
      </c>
      <c r="XEJ14" s="127">
        <v>4557.3401527961232</v>
      </c>
      <c r="XEK14" s="126">
        <v>3073.2441852845182</v>
      </c>
      <c r="XEL14" s="127">
        <v>3706.0388789626154</v>
      </c>
      <c r="XEM14" s="148" t="s">
        <v>2</v>
      </c>
      <c r="XEN14" s="127">
        <v>4557.3401527961232</v>
      </c>
      <c r="XEO14" s="126">
        <v>3073.2441852845182</v>
      </c>
      <c r="XEP14" s="127">
        <v>3706.0388789626154</v>
      </c>
      <c r="XEQ14" s="148" t="s">
        <v>2</v>
      </c>
      <c r="XER14" s="127">
        <v>4557.3401527961232</v>
      </c>
      <c r="XES14" s="126">
        <v>3073.2441852845182</v>
      </c>
      <c r="XET14" s="127">
        <v>3706.0388789626154</v>
      </c>
      <c r="XEU14" s="148" t="s">
        <v>2</v>
      </c>
      <c r="XEV14" s="127">
        <v>4557.3401527961232</v>
      </c>
      <c r="XEW14" s="126">
        <v>3073.2441852845182</v>
      </c>
      <c r="XEX14" s="127">
        <v>3706.0388789626154</v>
      </c>
      <c r="XEY14" s="148" t="s">
        <v>2</v>
      </c>
      <c r="XEZ14" s="127">
        <v>4557.3401527961232</v>
      </c>
      <c r="XFA14" s="126">
        <v>3073.2441852845182</v>
      </c>
      <c r="XFB14" s="127">
        <v>3706.0388789626154</v>
      </c>
    </row>
    <row r="15" spans="1:16382" s="77" customFormat="1" ht="19.5">
      <c r="B15" s="479"/>
      <c r="C15" s="484"/>
      <c r="D15" s="483"/>
      <c r="E15" s="484"/>
      <c r="F15" s="484"/>
      <c r="G15" s="484"/>
      <c r="H15" s="484"/>
      <c r="I15" s="198"/>
      <c r="J15" s="75"/>
      <c r="K15" s="75"/>
      <c r="L15" s="75"/>
      <c r="M15" s="70"/>
    </row>
    <row r="16" spans="1:16382" s="77" customFormat="1" ht="19.5" customHeight="1">
      <c r="A16" s="924" t="s">
        <v>118</v>
      </c>
      <c r="B16" s="925"/>
      <c r="C16" s="925"/>
      <c r="D16" s="925"/>
      <c r="E16" s="925"/>
      <c r="F16" s="925"/>
      <c r="G16" s="925"/>
      <c r="H16" s="925"/>
      <c r="I16" s="925"/>
      <c r="J16" s="925"/>
      <c r="K16" s="925"/>
      <c r="L16" s="925"/>
      <c r="M16" s="925"/>
      <c r="N16" s="925"/>
      <c r="O16" s="926"/>
    </row>
    <row r="17" spans="1:15" s="77" customFormat="1" ht="19.5" customHeight="1">
      <c r="A17" s="726" t="s">
        <v>119</v>
      </c>
      <c r="B17" s="730">
        <v>1389</v>
      </c>
      <c r="C17" s="436">
        <v>1390</v>
      </c>
      <c r="D17" s="436">
        <v>1391</v>
      </c>
      <c r="E17" s="436">
        <v>1392</v>
      </c>
      <c r="F17" s="436">
        <v>1393</v>
      </c>
      <c r="G17" s="436">
        <v>1394</v>
      </c>
      <c r="H17" s="436">
        <v>1395</v>
      </c>
      <c r="I17" s="436">
        <v>1396</v>
      </c>
      <c r="J17" s="436">
        <v>1397</v>
      </c>
      <c r="K17" s="436">
        <v>1398</v>
      </c>
      <c r="L17" s="436">
        <v>1399</v>
      </c>
      <c r="M17" s="436">
        <v>1400</v>
      </c>
      <c r="N17" s="436">
        <v>1401</v>
      </c>
      <c r="O17" s="731">
        <v>1402</v>
      </c>
    </row>
    <row r="18" spans="1:15" s="36" customFormat="1" ht="19.5">
      <c r="A18" s="728" t="s">
        <v>120</v>
      </c>
      <c r="B18" s="725">
        <v>17.100000000000001</v>
      </c>
      <c r="C18" s="725">
        <v>18.8</v>
      </c>
      <c r="D18" s="725">
        <v>18</v>
      </c>
      <c r="E18" s="725">
        <v>18.899999999999999</v>
      </c>
      <c r="F18" s="725">
        <v>18.100000000000001</v>
      </c>
      <c r="G18" s="725">
        <v>20.100000000000001</v>
      </c>
      <c r="H18" s="725">
        <v>18.899999999999999</v>
      </c>
      <c r="I18" s="725">
        <v>21</v>
      </c>
      <c r="J18" s="725">
        <v>21</v>
      </c>
      <c r="K18" s="725">
        <v>21</v>
      </c>
      <c r="L18" s="725">
        <v>21</v>
      </c>
      <c r="M18" s="725">
        <v>21</v>
      </c>
      <c r="N18" s="725">
        <v>20.57</v>
      </c>
      <c r="O18" s="537">
        <v>22.2</v>
      </c>
    </row>
    <row r="19" spans="1:15" s="77" customFormat="1" ht="19.5">
      <c r="A19" s="724" t="s">
        <v>121</v>
      </c>
      <c r="B19" s="381">
        <v>1.6</v>
      </c>
      <c r="C19" s="381">
        <v>1.6</v>
      </c>
      <c r="D19" s="198">
        <v>1.5</v>
      </c>
      <c r="E19" s="381">
        <v>1.6</v>
      </c>
      <c r="F19" s="198">
        <v>1.7</v>
      </c>
      <c r="G19" s="198">
        <v>1.5</v>
      </c>
      <c r="H19" s="198">
        <v>1.5</v>
      </c>
      <c r="I19" s="381">
        <v>1.6</v>
      </c>
      <c r="J19" s="381">
        <v>1.6</v>
      </c>
      <c r="K19" s="381">
        <v>1.6</v>
      </c>
      <c r="L19" s="381">
        <v>1.6</v>
      </c>
      <c r="M19" s="381">
        <v>1.6</v>
      </c>
      <c r="N19" s="381">
        <v>1.6</v>
      </c>
      <c r="O19" s="382">
        <v>1.7</v>
      </c>
    </row>
    <row r="20" spans="1:15" s="77" customFormat="1" ht="19.5">
      <c r="A20" s="724" t="s">
        <v>122</v>
      </c>
      <c r="B20" s="198" t="s">
        <v>496</v>
      </c>
      <c r="C20" s="198" t="s">
        <v>496</v>
      </c>
      <c r="D20" s="198" t="s">
        <v>496</v>
      </c>
      <c r="E20" s="198" t="s">
        <v>496</v>
      </c>
      <c r="F20" s="198" t="s">
        <v>496</v>
      </c>
      <c r="G20" s="198" t="s">
        <v>496</v>
      </c>
      <c r="H20" s="198" t="s">
        <v>496</v>
      </c>
      <c r="I20" s="198" t="s">
        <v>496</v>
      </c>
      <c r="J20" s="198" t="s">
        <v>496</v>
      </c>
      <c r="K20" s="198" t="s">
        <v>496</v>
      </c>
      <c r="L20" s="381">
        <v>3</v>
      </c>
      <c r="M20" s="381">
        <v>3</v>
      </c>
      <c r="N20" s="381">
        <v>2.9</v>
      </c>
      <c r="O20" s="382">
        <v>3.2</v>
      </c>
    </row>
    <row r="21" spans="1:15" s="77" customFormat="1" ht="19.5">
      <c r="A21" s="724" t="s">
        <v>123</v>
      </c>
      <c r="B21" s="198">
        <v>7.3</v>
      </c>
      <c r="C21" s="198">
        <v>7.7</v>
      </c>
      <c r="D21" s="198">
        <v>7.3</v>
      </c>
      <c r="E21" s="198">
        <v>7.7</v>
      </c>
      <c r="F21" s="198">
        <v>8</v>
      </c>
      <c r="G21" s="198">
        <v>8.1999999999999993</v>
      </c>
      <c r="H21" s="198">
        <v>8</v>
      </c>
      <c r="I21" s="381">
        <v>8.5</v>
      </c>
      <c r="J21" s="381">
        <v>8.5</v>
      </c>
      <c r="K21" s="381">
        <v>7.7</v>
      </c>
      <c r="L21" s="381">
        <v>8.4</v>
      </c>
      <c r="M21" s="381">
        <v>8.5</v>
      </c>
      <c r="N21" s="381">
        <v>8.3000000000000007</v>
      </c>
      <c r="O21" s="382">
        <v>9</v>
      </c>
    </row>
    <row r="22" spans="1:15" s="77" customFormat="1" ht="19.5">
      <c r="A22" s="724" t="s">
        <v>124</v>
      </c>
      <c r="B22" s="198">
        <v>0.26</v>
      </c>
      <c r="C22" s="198">
        <v>0.26</v>
      </c>
      <c r="D22" s="198">
        <v>0.25</v>
      </c>
      <c r="E22" s="198">
        <v>0.3</v>
      </c>
      <c r="F22" s="198">
        <v>0.3</v>
      </c>
      <c r="G22" s="198">
        <v>0.26</v>
      </c>
      <c r="H22" s="198">
        <v>0.25</v>
      </c>
      <c r="I22" s="198">
        <v>0.27</v>
      </c>
      <c r="J22" s="198">
        <v>0.27</v>
      </c>
      <c r="K22" s="381">
        <v>0.25</v>
      </c>
      <c r="L22" s="198">
        <v>0.25</v>
      </c>
      <c r="M22" s="198">
        <v>0.26</v>
      </c>
      <c r="N22" s="198">
        <v>0.26</v>
      </c>
      <c r="O22" s="382">
        <v>0.3</v>
      </c>
    </row>
    <row r="23" spans="1:15" s="77" customFormat="1" ht="19.5">
      <c r="A23" s="729" t="s">
        <v>125</v>
      </c>
      <c r="B23" s="401">
        <v>0.6</v>
      </c>
      <c r="C23" s="401">
        <v>0.6</v>
      </c>
      <c r="D23" s="401">
        <v>0.6</v>
      </c>
      <c r="E23" s="401">
        <v>0.6</v>
      </c>
      <c r="F23" s="401">
        <v>0.7</v>
      </c>
      <c r="G23" s="401">
        <v>0.6</v>
      </c>
      <c r="H23" s="401">
        <v>0.6</v>
      </c>
      <c r="I23" s="401">
        <v>0.6</v>
      </c>
      <c r="J23" s="401">
        <v>0.6</v>
      </c>
      <c r="K23" s="401">
        <v>0.6</v>
      </c>
      <c r="L23" s="401">
        <v>0.6</v>
      </c>
      <c r="M23" s="401">
        <v>0.6</v>
      </c>
      <c r="N23" s="401">
        <v>0.6</v>
      </c>
      <c r="O23" s="727">
        <v>0.7</v>
      </c>
    </row>
    <row r="24" spans="1:15" s="77" customFormat="1" ht="18">
      <c r="B24" s="479"/>
      <c r="C24" s="138"/>
      <c r="D24" s="143"/>
      <c r="E24" s="143"/>
      <c r="F24" s="486"/>
      <c r="G24" s="143"/>
      <c r="H24" s="143"/>
      <c r="I24" s="75"/>
      <c r="J24" s="75"/>
      <c r="K24" s="75"/>
      <c r="L24" s="75"/>
      <c r="M24" s="70"/>
    </row>
    <row r="25" spans="1:15" s="77" customFormat="1" ht="19.5">
      <c r="B25" s="479"/>
      <c r="C25" s="75"/>
      <c r="D25" s="156"/>
      <c r="E25" s="198"/>
      <c r="F25" s="435"/>
      <c r="G25" s="198"/>
      <c r="H25" s="198"/>
      <c r="I25" s="75"/>
      <c r="J25" s="75"/>
      <c r="K25" s="75"/>
      <c r="L25" s="75"/>
      <c r="M25" s="70"/>
    </row>
    <row r="26" spans="1:15" s="77" customFormat="1" ht="18">
      <c r="B26" s="479"/>
      <c r="C26" s="75"/>
      <c r="D26" s="75"/>
      <c r="E26" s="75"/>
      <c r="F26" s="435"/>
      <c r="G26" s="75"/>
      <c r="H26" s="75"/>
      <c r="I26" s="75"/>
      <c r="J26" s="75"/>
      <c r="K26" s="75"/>
      <c r="L26" s="75"/>
      <c r="M26" s="70"/>
    </row>
    <row r="27" spans="1:15" s="77" customFormat="1" ht="18">
      <c r="B27" s="479"/>
      <c r="C27" s="75"/>
      <c r="D27" s="75"/>
      <c r="E27" s="75"/>
      <c r="F27" s="435"/>
      <c r="G27" s="75"/>
      <c r="H27" s="75"/>
      <c r="I27" s="75"/>
      <c r="J27" s="75"/>
      <c r="K27" s="75"/>
      <c r="L27" s="75"/>
      <c r="M27" s="70"/>
    </row>
    <row r="28" spans="1:15" s="77" customFormat="1" ht="18">
      <c r="B28" s="479"/>
      <c r="C28" s="75"/>
      <c r="D28" s="75"/>
      <c r="E28" s="75"/>
      <c r="F28" s="435"/>
      <c r="G28" s="75"/>
      <c r="H28" s="75"/>
      <c r="I28" s="75"/>
      <c r="J28" s="75"/>
      <c r="K28" s="75"/>
      <c r="L28" s="75"/>
      <c r="M28" s="70"/>
    </row>
    <row r="29" spans="1:15" s="77" customFormat="1" ht="18">
      <c r="B29" s="479"/>
      <c r="C29" s="75"/>
      <c r="D29" s="75"/>
      <c r="E29" s="75"/>
      <c r="F29" s="435"/>
      <c r="G29" s="75"/>
      <c r="H29" s="75"/>
      <c r="I29" s="75"/>
      <c r="J29" s="75"/>
      <c r="K29" s="75"/>
      <c r="L29" s="75"/>
      <c r="M29" s="70"/>
    </row>
    <row r="30" spans="1:15" s="77" customFormat="1" ht="18">
      <c r="B30" s="479"/>
      <c r="C30" s="75"/>
      <c r="D30" s="75"/>
      <c r="E30" s="75"/>
      <c r="F30" s="435"/>
      <c r="G30" s="75"/>
      <c r="H30" s="75"/>
      <c r="I30" s="75"/>
      <c r="J30" s="75"/>
      <c r="K30" s="75"/>
      <c r="L30" s="75"/>
      <c r="M30" s="70"/>
    </row>
    <row r="31" spans="1:15" s="77" customFormat="1" ht="18">
      <c r="B31" s="479"/>
      <c r="C31" s="75"/>
      <c r="D31" s="75"/>
      <c r="E31" s="75"/>
      <c r="F31" s="435"/>
      <c r="G31" s="75"/>
      <c r="H31" s="75"/>
      <c r="I31" s="75"/>
      <c r="J31" s="75"/>
      <c r="K31" s="75"/>
      <c r="L31" s="75"/>
      <c r="M31" s="70"/>
    </row>
    <row r="32" spans="1:15" s="77" customFormat="1" ht="18">
      <c r="B32" s="479"/>
      <c r="C32" s="75"/>
      <c r="D32" s="75"/>
      <c r="E32" s="75"/>
      <c r="F32" s="435"/>
      <c r="G32" s="75"/>
      <c r="H32" s="75"/>
      <c r="I32" s="75"/>
      <c r="J32" s="75"/>
      <c r="K32" s="75"/>
      <c r="L32" s="75"/>
      <c r="M32" s="70"/>
    </row>
    <row r="33" spans="1:14" s="77" customFormat="1" ht="18">
      <c r="B33" s="479"/>
      <c r="C33" s="75"/>
      <c r="D33" s="75"/>
      <c r="E33" s="75"/>
      <c r="F33" s="435"/>
      <c r="G33" s="75"/>
      <c r="H33" s="75"/>
      <c r="I33" s="75"/>
      <c r="J33" s="75"/>
      <c r="K33" s="75"/>
      <c r="L33" s="75"/>
      <c r="M33" s="70"/>
    </row>
    <row r="34" spans="1:14" s="77" customFormat="1" ht="18">
      <c r="B34" s="479"/>
      <c r="C34" s="75"/>
      <c r="D34" s="75"/>
      <c r="E34" s="75"/>
      <c r="F34" s="435"/>
      <c r="G34" s="75"/>
      <c r="H34" s="75"/>
      <c r="I34" s="75"/>
      <c r="J34" s="75"/>
      <c r="K34" s="75"/>
      <c r="L34" s="75"/>
      <c r="M34" s="70"/>
    </row>
    <row r="35" spans="1:14" s="77" customFormat="1" ht="18">
      <c r="B35" s="479"/>
      <c r="C35" s="75"/>
      <c r="D35" s="75"/>
      <c r="E35" s="75"/>
      <c r="F35" s="435"/>
      <c r="G35" s="75"/>
      <c r="H35" s="75"/>
      <c r="I35" s="75"/>
      <c r="J35" s="75"/>
      <c r="K35" s="75"/>
      <c r="L35" s="75"/>
      <c r="M35" s="70"/>
    </row>
    <row r="36" spans="1:14" s="77" customFormat="1" ht="18">
      <c r="B36" s="479"/>
      <c r="C36" s="75"/>
      <c r="D36" s="75"/>
      <c r="E36" s="75"/>
      <c r="F36" s="435"/>
      <c r="G36" s="75"/>
      <c r="H36" s="75"/>
      <c r="I36" s="75"/>
      <c r="J36" s="75"/>
      <c r="K36" s="75"/>
      <c r="L36" s="75"/>
      <c r="M36" s="70"/>
    </row>
    <row r="37" spans="1:14" s="77" customFormat="1" ht="18">
      <c r="B37" s="479"/>
      <c r="C37" s="75"/>
      <c r="D37" s="75"/>
      <c r="E37" s="75"/>
      <c r="F37" s="435"/>
      <c r="G37" s="75"/>
      <c r="H37" s="75"/>
      <c r="I37" s="75"/>
      <c r="J37" s="75"/>
      <c r="K37" s="75"/>
      <c r="L37" s="75"/>
      <c r="M37" s="70"/>
    </row>
    <row r="38" spans="1:14" s="77" customFormat="1" ht="18">
      <c r="B38" s="479"/>
      <c r="C38" s="75"/>
      <c r="D38" s="75"/>
      <c r="E38" s="75"/>
      <c r="F38" s="435"/>
      <c r="G38" s="75"/>
      <c r="H38" s="75"/>
      <c r="I38" s="75"/>
      <c r="J38" s="75"/>
      <c r="K38" s="75"/>
      <c r="L38" s="75"/>
      <c r="M38" s="70"/>
    </row>
    <row r="39" spans="1:14" s="77" customFormat="1">
      <c r="B39" s="479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0"/>
    </row>
    <row r="40" spans="1:14" s="36" customFormat="1">
      <c r="B40" s="480"/>
      <c r="C40" s="70"/>
      <c r="D40" s="70"/>
      <c r="E40" s="75"/>
      <c r="F40" s="75"/>
      <c r="G40" s="75"/>
      <c r="H40" s="70"/>
      <c r="I40" s="70"/>
      <c r="J40" s="70"/>
      <c r="K40" s="70"/>
      <c r="L40" s="70"/>
      <c r="M40" s="70"/>
    </row>
    <row r="41" spans="1:14" s="77" customFormat="1">
      <c r="B41" s="479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0"/>
    </row>
    <row r="42" spans="1:14" s="77" customFormat="1">
      <c r="B42" s="479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0"/>
    </row>
    <row r="43" spans="1:14" s="77" customFormat="1">
      <c r="B43" s="479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0"/>
    </row>
    <row r="44" spans="1:14" s="77" customFormat="1">
      <c r="B44" s="479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0"/>
    </row>
    <row r="45" spans="1:14" s="77" customFormat="1">
      <c r="B45" s="479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0"/>
    </row>
    <row r="46" spans="1:14" s="77" customFormat="1">
      <c r="B46" s="479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0"/>
    </row>
    <row r="47" spans="1:14">
      <c r="A47" s="77"/>
      <c r="B47" s="479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0"/>
      <c r="N47" s="77"/>
    </row>
    <row r="48" spans="1:14">
      <c r="A48" s="77"/>
      <c r="B48" s="479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0"/>
      <c r="N48" s="77"/>
    </row>
    <row r="49" spans="1:14">
      <c r="A49" s="77"/>
      <c r="B49" s="479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0"/>
      <c r="N49" s="77"/>
    </row>
    <row r="50" spans="1:14" s="33" customFormat="1">
      <c r="A50" s="36"/>
      <c r="B50" s="48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36"/>
    </row>
    <row r="51" spans="1:14">
      <c r="A51" s="77"/>
      <c r="B51" s="479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0"/>
      <c r="N51" s="77"/>
    </row>
    <row r="52" spans="1:14">
      <c r="A52" s="77"/>
      <c r="B52" s="479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0"/>
      <c r="N52" s="77"/>
    </row>
    <row r="53" spans="1:14">
      <c r="A53" s="77"/>
      <c r="B53" s="479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0"/>
      <c r="N53" s="77"/>
    </row>
    <row r="54" spans="1:14">
      <c r="A54" s="77"/>
      <c r="B54" s="479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0"/>
      <c r="N54" s="77"/>
    </row>
    <row r="55" spans="1:14">
      <c r="A55" s="77"/>
      <c r="B55" s="479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0"/>
      <c r="N55" s="77"/>
    </row>
    <row r="56" spans="1:14">
      <c r="A56" s="77"/>
      <c r="B56" s="479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0"/>
      <c r="N56" s="77"/>
    </row>
    <row r="57" spans="1:14">
      <c r="A57" s="77"/>
      <c r="B57" s="479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0"/>
      <c r="N57" s="77"/>
    </row>
    <row r="58" spans="1:14">
      <c r="A58" s="77"/>
      <c r="B58" s="479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0"/>
      <c r="N58" s="77"/>
    </row>
    <row r="59" spans="1:14">
      <c r="A59" s="77"/>
      <c r="B59" s="479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0"/>
      <c r="N59" s="77"/>
    </row>
    <row r="60" spans="1:14">
      <c r="A60" s="77"/>
      <c r="B60" s="479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0"/>
      <c r="N60" s="77"/>
    </row>
    <row r="61" spans="1:14" s="33" customFormat="1">
      <c r="A61" s="36"/>
      <c r="B61" s="48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36"/>
    </row>
    <row r="62" spans="1:14">
      <c r="A62" s="77"/>
      <c r="B62" s="479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0"/>
      <c r="N62" s="77"/>
    </row>
    <row r="63" spans="1:14">
      <c r="A63" s="77"/>
      <c r="B63" s="479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0"/>
      <c r="N63" s="77"/>
    </row>
    <row r="64" spans="1:14">
      <c r="A64" s="77"/>
      <c r="B64" s="479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0"/>
      <c r="N64" s="77"/>
    </row>
    <row r="65" spans="1:14">
      <c r="A65" s="77"/>
      <c r="B65" s="479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0"/>
      <c r="N65" s="77"/>
    </row>
    <row r="66" spans="1:14">
      <c r="A66" s="77"/>
      <c r="B66" s="479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0"/>
      <c r="N66" s="77"/>
    </row>
    <row r="67" spans="1:14">
      <c r="A67" s="77"/>
      <c r="B67" s="479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0"/>
      <c r="N67" s="77"/>
    </row>
    <row r="68" spans="1:14" s="33" customFormat="1">
      <c r="A68" s="36"/>
      <c r="B68" s="48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36"/>
    </row>
    <row r="69" spans="1:14">
      <c r="A69" s="77"/>
      <c r="B69" s="479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0"/>
      <c r="N69" s="77"/>
    </row>
    <row r="70" spans="1:14">
      <c r="A70" s="77"/>
      <c r="B70" s="479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0"/>
      <c r="N70" s="77"/>
    </row>
    <row r="71" spans="1:14">
      <c r="A71" s="77"/>
      <c r="B71" s="479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0"/>
      <c r="N71" s="77"/>
    </row>
    <row r="72" spans="1:14">
      <c r="A72" s="77"/>
      <c r="B72" s="479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0"/>
      <c r="N72" s="77"/>
    </row>
    <row r="73" spans="1:14">
      <c r="A73" s="77"/>
      <c r="B73" s="479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0"/>
      <c r="N73" s="77"/>
    </row>
    <row r="74" spans="1:14">
      <c r="A74" s="77"/>
      <c r="B74" s="479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0"/>
      <c r="N74" s="77"/>
    </row>
    <row r="75" spans="1:14">
      <c r="A75" s="77"/>
      <c r="B75" s="479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0"/>
      <c r="N75" s="77"/>
    </row>
    <row r="76" spans="1:14">
      <c r="A76" s="77"/>
      <c r="B76" s="479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0"/>
      <c r="N76" s="77"/>
    </row>
    <row r="77" spans="1:14">
      <c r="A77" s="77"/>
      <c r="B77" s="479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0"/>
      <c r="N77" s="77"/>
    </row>
    <row r="78" spans="1:14">
      <c r="A78" s="77"/>
      <c r="B78" s="479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0"/>
      <c r="N78" s="77"/>
    </row>
    <row r="79" spans="1:14">
      <c r="A79" s="77"/>
      <c r="B79" s="479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0"/>
      <c r="N79" s="77"/>
    </row>
    <row r="80" spans="1:14">
      <c r="A80" s="77"/>
      <c r="B80" s="479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0"/>
      <c r="N80" s="77"/>
    </row>
    <row r="81" spans="1:14">
      <c r="A81" s="77"/>
      <c r="B81" s="479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0"/>
      <c r="N81" s="77"/>
    </row>
    <row r="82" spans="1:14">
      <c r="A82" s="77"/>
      <c r="B82" s="479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0"/>
      <c r="N82" s="77"/>
    </row>
    <row r="83" spans="1:14">
      <c r="A83" s="77"/>
      <c r="B83" s="479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0"/>
      <c r="N83" s="77"/>
    </row>
    <row r="84" spans="1:14">
      <c r="A84" s="77"/>
      <c r="B84" s="479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0"/>
      <c r="N84" s="77"/>
    </row>
    <row r="85" spans="1:14">
      <c r="A85" s="77"/>
      <c r="B85" s="479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0"/>
      <c r="N85" s="77"/>
    </row>
    <row r="86" spans="1:14">
      <c r="A86" s="77"/>
      <c r="B86" s="479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0"/>
      <c r="N86" s="77"/>
    </row>
    <row r="87" spans="1:14">
      <c r="A87" s="77"/>
      <c r="B87" s="479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0"/>
      <c r="N87" s="77"/>
    </row>
    <row r="88" spans="1:14" s="33" customFormat="1">
      <c r="A88" s="36"/>
      <c r="B88" s="48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36"/>
    </row>
    <row r="89" spans="1:14">
      <c r="A89" s="77"/>
      <c r="B89" s="479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0"/>
      <c r="N89" s="77"/>
    </row>
    <row r="90" spans="1:14" s="72" customFormat="1">
      <c r="A90" s="148" t="s">
        <v>2</v>
      </c>
      <c r="B90" s="481">
        <v>3073.2441852845182</v>
      </c>
      <c r="C90" s="127">
        <v>3706.0388789626154</v>
      </c>
      <c r="D90" s="127">
        <v>591.21890523825903</v>
      </c>
      <c r="E90" s="127">
        <v>913.26281115446409</v>
      </c>
      <c r="F90" s="127">
        <v>417.39547039275118</v>
      </c>
      <c r="G90" s="127">
        <v>13258.500551974907</v>
      </c>
      <c r="H90" s="127">
        <v>4621.8638335895594</v>
      </c>
      <c r="I90" s="127">
        <v>3155.9729898273495</v>
      </c>
      <c r="J90" s="127">
        <v>3731.4819856714098</v>
      </c>
      <c r="K90" s="127">
        <v>596.36174674123322</v>
      </c>
      <c r="L90" s="127">
        <v>486.83877910432</v>
      </c>
      <c r="M90" s="127">
        <v>13511.16629992774</v>
      </c>
      <c r="N90" s="149"/>
    </row>
    <row r="91" spans="1:14">
      <c r="A91" s="77" t="s">
        <v>5</v>
      </c>
      <c r="B91" s="479">
        <v>1427.307722681317</v>
      </c>
      <c r="C91" s="75">
        <v>897.60952016616</v>
      </c>
      <c r="D91" s="75">
        <v>445.85158264046856</v>
      </c>
      <c r="E91" s="75">
        <v>318.33358895219646</v>
      </c>
      <c r="F91" s="75">
        <v>270.09410222230667</v>
      </c>
      <c r="G91" s="75">
        <v>5549.8174645900726</v>
      </c>
      <c r="H91" s="75">
        <v>2206.7938124161201</v>
      </c>
      <c r="I91" s="75">
        <v>1442.4920909197049</v>
      </c>
      <c r="J91" s="75">
        <v>893.43806586621508</v>
      </c>
      <c r="K91" s="75">
        <v>442.60710314353543</v>
      </c>
      <c r="L91" s="75">
        <v>304.94420585524182</v>
      </c>
      <c r="M91" s="70">
        <v>5605.0373206138611</v>
      </c>
      <c r="N91" s="77"/>
    </row>
    <row r="92" spans="1:14">
      <c r="A92" s="77" t="s">
        <v>6</v>
      </c>
      <c r="B92" s="479">
        <v>1645.9364626031995</v>
      </c>
      <c r="C92" s="75">
        <v>2808.4293587964571</v>
      </c>
      <c r="D92" s="75">
        <v>145.36732259779058</v>
      </c>
      <c r="E92" s="75">
        <v>594.92922220226808</v>
      </c>
      <c r="F92" s="75">
        <v>147.30136817044453</v>
      </c>
      <c r="G92" s="75">
        <v>7708.6830873848348</v>
      </c>
      <c r="H92" s="75">
        <v>2415.0700211734393</v>
      </c>
      <c r="I92" s="75">
        <v>1713.4808989076446</v>
      </c>
      <c r="J92" s="75">
        <v>2838.043919805194</v>
      </c>
      <c r="K92" s="75">
        <v>153.75464359769791</v>
      </c>
      <c r="L92" s="75">
        <v>181.89457324907823</v>
      </c>
      <c r="M92" s="70">
        <v>7906.1289793138794</v>
      </c>
      <c r="N92" s="77"/>
    </row>
    <row r="93" spans="1:14">
      <c r="A93" s="77" t="s">
        <v>23</v>
      </c>
      <c r="B93" s="479">
        <v>385.89516905398546</v>
      </c>
      <c r="C93" s="75">
        <v>239.47388404633153</v>
      </c>
      <c r="D93" s="75">
        <v>190.05295152952999</v>
      </c>
      <c r="E93" s="75">
        <v>79.196630511046195</v>
      </c>
      <c r="F93" s="75">
        <v>136.34189488673312</v>
      </c>
      <c r="G93" s="75">
        <v>1666.4473826885223</v>
      </c>
      <c r="H93" s="75">
        <v>645.44466752454764</v>
      </c>
      <c r="I93" s="75">
        <v>401.35677516320561</v>
      </c>
      <c r="J93" s="75">
        <v>234.28960303623828</v>
      </c>
      <c r="K93" s="75">
        <v>187.92079474846415</v>
      </c>
      <c r="L93" s="75">
        <v>152.34500608983387</v>
      </c>
      <c r="M93" s="70">
        <v>1689.1709258556366</v>
      </c>
      <c r="N93" s="77"/>
    </row>
    <row r="94" spans="1:14">
      <c r="A94" s="77"/>
      <c r="B94" s="482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</row>
    <row r="95" spans="1:14">
      <c r="A95" t="s">
        <v>24</v>
      </c>
    </row>
    <row r="96" spans="1:14">
      <c r="A96" t="s">
        <v>0</v>
      </c>
    </row>
  </sheetData>
  <mergeCells count="3">
    <mergeCell ref="A2:B2"/>
    <mergeCell ref="C2:H2"/>
    <mergeCell ref="A16:O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66CC"/>
    <pageSetUpPr fitToPage="1"/>
  </sheetPr>
  <dimension ref="A1:T95"/>
  <sheetViews>
    <sheetView showGridLines="0" rightToLeft="1" zoomScaleNormal="100" workbookViewId="0">
      <pane ySplit="2" topLeftCell="A3" activePane="bottomLeft" state="frozen"/>
      <selection pane="bottomLeft" sqref="A1:B1"/>
    </sheetView>
  </sheetViews>
  <sheetFormatPr defaultColWidth="10.33203125" defaultRowHeight="11.25"/>
  <cols>
    <col min="1" max="1" width="36.5" style="24" customWidth="1"/>
    <col min="2" max="2" width="16.1640625" style="24" customWidth="1"/>
    <col min="3" max="5" width="10.6640625" style="161" bestFit="1" customWidth="1"/>
    <col min="6" max="7" width="10.6640625" style="24" bestFit="1" customWidth="1"/>
    <col min="8" max="8" width="9" style="24" customWidth="1"/>
    <col min="9" max="9" width="14.1640625" style="24" bestFit="1" customWidth="1"/>
    <col min="10" max="10" width="12.1640625" style="24" bestFit="1" customWidth="1"/>
    <col min="11" max="12" width="14.1640625" style="24" bestFit="1" customWidth="1"/>
    <col min="13" max="13" width="15.33203125" style="24" customWidth="1"/>
    <col min="14" max="15" width="12.1640625" style="161" bestFit="1" customWidth="1"/>
    <col min="16" max="16" width="12.5" style="469" customWidth="1"/>
    <col min="17" max="17" width="14.33203125" style="161" customWidth="1"/>
    <col min="18" max="18" width="12.83203125" style="161" customWidth="1"/>
    <col min="19" max="19" width="10.6640625" style="161" bestFit="1" customWidth="1"/>
    <col min="20" max="16384" width="10.33203125" style="161"/>
  </cols>
  <sheetData>
    <row r="1" spans="1:19" ht="28.5">
      <c r="A1" s="927" t="s">
        <v>509</v>
      </c>
      <c r="B1" s="927"/>
    </row>
    <row r="2" spans="1:19" s="24" customFormat="1" ht="36" customHeight="1">
      <c r="A2" s="922" t="s">
        <v>149</v>
      </c>
      <c r="B2" s="909"/>
      <c r="C2" s="437">
        <v>1386</v>
      </c>
      <c r="D2" s="437">
        <v>1387</v>
      </c>
      <c r="E2" s="437">
        <v>1388</v>
      </c>
      <c r="F2" s="437">
        <v>1389</v>
      </c>
      <c r="G2" s="437">
        <v>1390</v>
      </c>
      <c r="H2" s="437">
        <v>1391</v>
      </c>
      <c r="I2" s="437">
        <v>1392</v>
      </c>
      <c r="J2" s="437">
        <v>1393</v>
      </c>
      <c r="K2" s="437">
        <v>1394</v>
      </c>
      <c r="L2" s="437">
        <v>1395</v>
      </c>
      <c r="M2" s="437">
        <v>1396</v>
      </c>
      <c r="N2" s="437">
        <v>1397</v>
      </c>
      <c r="O2" s="437">
        <v>1398</v>
      </c>
      <c r="P2" s="437">
        <v>1399</v>
      </c>
      <c r="Q2" s="437">
        <v>1400</v>
      </c>
      <c r="R2" s="437">
        <v>1401</v>
      </c>
      <c r="S2" s="658">
        <v>1402</v>
      </c>
    </row>
    <row r="3" spans="1:19" s="24" customFormat="1" ht="21">
      <c r="A3" s="745" t="s">
        <v>99</v>
      </c>
      <c r="B3" s="400"/>
      <c r="C3" s="732">
        <v>366682</v>
      </c>
      <c r="D3" s="732">
        <v>363257</v>
      </c>
      <c r="E3" s="732">
        <v>391828</v>
      </c>
      <c r="F3" s="732">
        <v>507725</v>
      </c>
      <c r="G3" s="732">
        <v>550250</v>
      </c>
      <c r="H3" s="732">
        <v>757376</v>
      </c>
      <c r="I3" s="732">
        <v>1011178</v>
      </c>
      <c r="J3" s="732">
        <v>1260313</v>
      </c>
      <c r="K3" s="732">
        <v>1391070</v>
      </c>
      <c r="L3" s="732">
        <v>1651651</v>
      </c>
      <c r="M3" s="733">
        <v>1890835</v>
      </c>
      <c r="N3" s="733">
        <v>2189645</v>
      </c>
      <c r="O3" s="733">
        <v>2881053</v>
      </c>
      <c r="P3" s="733">
        <v>3019375</v>
      </c>
      <c r="Q3" s="733">
        <v>429062</v>
      </c>
      <c r="R3" s="733">
        <v>6328198</v>
      </c>
      <c r="S3" s="740">
        <v>9303623</v>
      </c>
    </row>
    <row r="4" spans="1:19" s="24" customFormat="1" ht="21">
      <c r="A4" s="746" t="s">
        <v>100</v>
      </c>
      <c r="B4" s="156"/>
      <c r="C4" s="734">
        <v>366682</v>
      </c>
      <c r="D4" s="734">
        <v>358132</v>
      </c>
      <c r="E4" s="734">
        <v>391588</v>
      </c>
      <c r="F4" s="734">
        <v>507700</v>
      </c>
      <c r="G4" s="734">
        <v>545027</v>
      </c>
      <c r="H4" s="734">
        <v>638714</v>
      </c>
      <c r="I4" s="734">
        <v>1011178</v>
      </c>
      <c r="J4" s="734">
        <v>1258100</v>
      </c>
      <c r="K4" s="734">
        <v>1251690</v>
      </c>
      <c r="L4" s="734">
        <v>1634840</v>
      </c>
      <c r="M4" s="735">
        <v>1890834</v>
      </c>
      <c r="N4" s="735">
        <v>2265645</v>
      </c>
      <c r="O4" s="734">
        <v>2698930</v>
      </c>
      <c r="P4" s="735">
        <v>3019375</v>
      </c>
      <c r="Q4" s="735">
        <v>4357290</v>
      </c>
      <c r="R4" s="735">
        <v>6325698</v>
      </c>
      <c r="S4" s="741">
        <v>9303623</v>
      </c>
    </row>
    <row r="5" spans="1:19" s="24" customFormat="1" ht="21">
      <c r="A5" s="746" t="s">
        <v>508</v>
      </c>
      <c r="B5" s="156"/>
      <c r="C5" s="736">
        <v>1</v>
      </c>
      <c r="D5" s="737">
        <v>0.98499999999999999</v>
      </c>
      <c r="E5" s="737">
        <v>0.999</v>
      </c>
      <c r="F5" s="737">
        <v>0.999</v>
      </c>
      <c r="G5" s="737">
        <v>0.99099999999999999</v>
      </c>
      <c r="H5" s="737">
        <v>0.84299999999999997</v>
      </c>
      <c r="I5" s="736">
        <v>1</v>
      </c>
      <c r="J5" s="737">
        <v>0.99890000000000001</v>
      </c>
      <c r="K5" s="736">
        <v>0.9</v>
      </c>
      <c r="L5" s="736">
        <v>0.99</v>
      </c>
      <c r="M5" s="736">
        <v>1</v>
      </c>
      <c r="N5" s="736">
        <v>1</v>
      </c>
      <c r="O5" s="736">
        <v>0.93</v>
      </c>
      <c r="P5" s="736">
        <v>1</v>
      </c>
      <c r="Q5" s="736">
        <v>1</v>
      </c>
      <c r="R5" s="737">
        <v>0.999</v>
      </c>
      <c r="S5" s="742">
        <v>1</v>
      </c>
    </row>
    <row r="6" spans="1:19" s="24" customFormat="1" ht="21">
      <c r="A6" s="928" t="s">
        <v>109</v>
      </c>
      <c r="B6" s="405" t="s">
        <v>107</v>
      </c>
      <c r="C6" s="734">
        <v>128000</v>
      </c>
      <c r="D6" s="734">
        <v>133638</v>
      </c>
      <c r="E6" s="734">
        <v>169695</v>
      </c>
      <c r="F6" s="734">
        <v>173471</v>
      </c>
      <c r="G6" s="734">
        <v>255250</v>
      </c>
      <c r="H6" s="734">
        <v>279060</v>
      </c>
      <c r="I6" s="734">
        <v>353760</v>
      </c>
      <c r="J6" s="734">
        <v>450754</v>
      </c>
      <c r="K6" s="734">
        <v>543206</v>
      </c>
      <c r="L6" s="734">
        <v>575550</v>
      </c>
      <c r="M6" s="734">
        <v>530256</v>
      </c>
      <c r="N6" s="734">
        <v>640000</v>
      </c>
      <c r="O6" s="734">
        <v>620800</v>
      </c>
      <c r="P6" s="735">
        <v>641610</v>
      </c>
      <c r="Q6" s="735">
        <v>764429</v>
      </c>
      <c r="R6" s="735">
        <v>1140740</v>
      </c>
      <c r="S6" s="741">
        <v>2338970</v>
      </c>
    </row>
    <row r="7" spans="1:19" s="24" customFormat="1" ht="21">
      <c r="A7" s="928"/>
      <c r="B7" s="405" t="s">
        <v>108</v>
      </c>
      <c r="C7" s="734">
        <v>125096</v>
      </c>
      <c r="D7" s="734">
        <v>124982</v>
      </c>
      <c r="E7" s="734">
        <v>169033</v>
      </c>
      <c r="F7" s="734">
        <v>173471</v>
      </c>
      <c r="G7" s="734">
        <v>253281</v>
      </c>
      <c r="H7" s="734">
        <v>277140</v>
      </c>
      <c r="I7" s="734">
        <v>325970</v>
      </c>
      <c r="J7" s="734">
        <v>367872</v>
      </c>
      <c r="K7" s="734">
        <v>481245</v>
      </c>
      <c r="L7" s="734">
        <v>575550</v>
      </c>
      <c r="M7" s="734">
        <v>437051</v>
      </c>
      <c r="N7" s="734">
        <v>434096</v>
      </c>
      <c r="O7" s="734">
        <v>530664</v>
      </c>
      <c r="P7" s="735">
        <v>641310</v>
      </c>
      <c r="Q7" s="735">
        <v>764429</v>
      </c>
      <c r="R7" s="735">
        <v>1140740</v>
      </c>
      <c r="S7" s="741">
        <v>2269823</v>
      </c>
    </row>
    <row r="8" spans="1:19" s="24" customFormat="1" ht="19.5" customHeight="1">
      <c r="A8" s="928" t="s">
        <v>106</v>
      </c>
      <c r="B8" s="405" t="s">
        <v>107</v>
      </c>
      <c r="C8" s="734">
        <v>53207</v>
      </c>
      <c r="D8" s="734">
        <v>67000</v>
      </c>
      <c r="E8" s="734">
        <v>100000</v>
      </c>
      <c r="F8" s="734">
        <v>63984</v>
      </c>
      <c r="G8" s="734">
        <v>117084</v>
      </c>
      <c r="H8" s="734">
        <v>215599</v>
      </c>
      <c r="I8" s="734">
        <v>249136</v>
      </c>
      <c r="J8" s="734">
        <v>249134</v>
      </c>
      <c r="K8" s="734">
        <v>319888</v>
      </c>
      <c r="L8" s="734">
        <v>316352</v>
      </c>
      <c r="M8" s="734">
        <v>295979</v>
      </c>
      <c r="N8" s="734">
        <v>321687</v>
      </c>
      <c r="O8" s="734">
        <v>408787</v>
      </c>
      <c r="P8" s="735">
        <v>535127</v>
      </c>
      <c r="Q8" s="735">
        <v>649447</v>
      </c>
      <c r="R8" s="735">
        <v>1422947</v>
      </c>
      <c r="S8" s="741">
        <v>2240435</v>
      </c>
    </row>
    <row r="9" spans="1:19" s="24" customFormat="1" ht="19.5" customHeight="1">
      <c r="A9" s="928"/>
      <c r="B9" s="405" t="s">
        <v>108</v>
      </c>
      <c r="C9" s="734">
        <v>36447</v>
      </c>
      <c r="D9" s="734">
        <v>50853</v>
      </c>
      <c r="E9" s="734">
        <v>95983</v>
      </c>
      <c r="F9" s="734">
        <v>35791</v>
      </c>
      <c r="G9" s="734">
        <v>91800</v>
      </c>
      <c r="H9" s="734">
        <v>42806</v>
      </c>
      <c r="I9" s="734">
        <v>147968</v>
      </c>
      <c r="J9" s="734">
        <v>148168</v>
      </c>
      <c r="K9" s="734">
        <v>113300</v>
      </c>
      <c r="L9" s="734">
        <v>143190</v>
      </c>
      <c r="M9" s="734">
        <v>203907</v>
      </c>
      <c r="N9" s="734">
        <v>292139</v>
      </c>
      <c r="O9" s="734">
        <v>373016</v>
      </c>
      <c r="P9" s="735">
        <v>338304</v>
      </c>
      <c r="Q9" s="735">
        <v>500418</v>
      </c>
      <c r="R9" s="735">
        <v>1269153</v>
      </c>
      <c r="S9" s="741">
        <v>1803198</v>
      </c>
    </row>
    <row r="10" spans="1:19" s="24" customFormat="1" ht="19.5" customHeight="1">
      <c r="A10" s="928" t="s">
        <v>111</v>
      </c>
      <c r="B10" s="405" t="s">
        <v>110</v>
      </c>
      <c r="C10" s="734">
        <v>13486</v>
      </c>
      <c r="D10" s="734">
        <v>12900</v>
      </c>
      <c r="E10" s="734">
        <v>11050</v>
      </c>
      <c r="F10" s="734">
        <v>2400</v>
      </c>
      <c r="G10" s="734">
        <v>31521</v>
      </c>
      <c r="H10" s="734">
        <v>26200</v>
      </c>
      <c r="I10" s="734">
        <v>64000</v>
      </c>
      <c r="J10" s="734">
        <v>57200</v>
      </c>
      <c r="K10" s="734">
        <v>5000</v>
      </c>
      <c r="L10" s="734">
        <v>40276</v>
      </c>
      <c r="M10" s="734">
        <v>150000</v>
      </c>
      <c r="N10" s="734">
        <v>87500</v>
      </c>
      <c r="O10" s="734">
        <v>17000</v>
      </c>
      <c r="P10" s="735">
        <v>9000</v>
      </c>
      <c r="Q10" s="761" t="s">
        <v>496</v>
      </c>
      <c r="R10" s="735">
        <v>235857</v>
      </c>
      <c r="S10" s="763" t="s">
        <v>496</v>
      </c>
    </row>
    <row r="11" spans="1:19" s="24" customFormat="1" ht="19.5" customHeight="1">
      <c r="A11" s="929"/>
      <c r="B11" s="406" t="s">
        <v>108</v>
      </c>
      <c r="C11" s="738">
        <v>10186</v>
      </c>
      <c r="D11" s="738">
        <v>10421</v>
      </c>
      <c r="E11" s="738">
        <v>10725</v>
      </c>
      <c r="F11" s="738">
        <v>2400</v>
      </c>
      <c r="G11" s="738">
        <v>27607</v>
      </c>
      <c r="H11" s="738">
        <v>300</v>
      </c>
      <c r="I11" s="738">
        <v>47625</v>
      </c>
      <c r="J11" s="738">
        <v>47625</v>
      </c>
      <c r="K11" s="738">
        <v>700</v>
      </c>
      <c r="L11" s="738">
        <v>39676</v>
      </c>
      <c r="M11" s="738">
        <v>150000</v>
      </c>
      <c r="N11" s="738">
        <v>87500</v>
      </c>
      <c r="O11" s="738">
        <v>17000</v>
      </c>
      <c r="P11" s="739">
        <v>9000</v>
      </c>
      <c r="Q11" s="762" t="s">
        <v>496</v>
      </c>
      <c r="R11" s="739">
        <v>114000</v>
      </c>
      <c r="S11" s="764" t="s">
        <v>496</v>
      </c>
    </row>
    <row r="12" spans="1:19" s="24" customFormat="1">
      <c r="A12" s="63"/>
      <c r="B12" s="63"/>
      <c r="C12" s="157"/>
      <c r="D12" s="157"/>
      <c r="E12" s="157"/>
      <c r="F12" s="157"/>
      <c r="G12" s="150"/>
      <c r="H12" s="150"/>
      <c r="I12" s="151"/>
      <c r="J12" s="151"/>
      <c r="K12" s="150"/>
      <c r="L12" s="150"/>
      <c r="M12" s="152"/>
      <c r="P12" s="470"/>
    </row>
    <row r="13" spans="1:19" s="24" customFormat="1">
      <c r="A13" s="63"/>
      <c r="B13" s="63"/>
      <c r="C13" s="157"/>
      <c r="D13" s="157"/>
      <c r="E13" s="157"/>
      <c r="F13" s="157"/>
      <c r="G13" s="150"/>
      <c r="H13" s="150"/>
      <c r="I13" s="151"/>
      <c r="J13" s="151"/>
      <c r="K13" s="150"/>
      <c r="L13" s="150"/>
      <c r="M13" s="152"/>
      <c r="P13" s="470"/>
    </row>
    <row r="14" spans="1:19" s="24" customFormat="1">
      <c r="A14" s="63"/>
      <c r="B14" s="63"/>
      <c r="C14" s="157"/>
      <c r="D14" s="157"/>
      <c r="E14" s="157"/>
      <c r="F14" s="157"/>
      <c r="G14" s="150"/>
      <c r="H14" s="150"/>
      <c r="I14" s="151"/>
      <c r="J14" s="151"/>
      <c r="K14" s="150"/>
      <c r="L14" s="150"/>
      <c r="M14" s="152"/>
      <c r="P14" s="470"/>
    </row>
    <row r="15" spans="1:19" s="24" customFormat="1">
      <c r="A15" s="63"/>
      <c r="B15" s="63"/>
      <c r="C15" s="157"/>
      <c r="D15" s="157"/>
      <c r="E15" s="157"/>
      <c r="F15" s="157"/>
      <c r="G15" s="150"/>
      <c r="H15" s="150"/>
      <c r="I15" s="151"/>
      <c r="J15" s="151"/>
      <c r="K15" s="150"/>
      <c r="L15" s="150"/>
      <c r="M15" s="152"/>
      <c r="P15" s="470"/>
    </row>
    <row r="16" spans="1:19" s="24" customFormat="1">
      <c r="A16" s="36"/>
      <c r="B16" s="36"/>
      <c r="F16" s="59"/>
      <c r="G16" s="160"/>
      <c r="H16" s="159"/>
      <c r="I16" s="97"/>
      <c r="J16" s="97"/>
      <c r="K16" s="97"/>
      <c r="L16" s="97"/>
      <c r="M16" s="158"/>
      <c r="P16" s="470"/>
    </row>
    <row r="17" spans="1:16" s="24" customFormat="1" ht="22.5" customHeight="1">
      <c r="A17" s="63"/>
      <c r="B17" s="63"/>
      <c r="G17" s="99"/>
      <c r="H17" s="98"/>
      <c r="I17" s="97"/>
      <c r="J17" s="97"/>
      <c r="K17" s="96"/>
      <c r="L17" s="96"/>
      <c r="M17" s="63"/>
      <c r="P17" s="470"/>
    </row>
    <row r="18" spans="1:16" s="24" customFormat="1">
      <c r="A18" s="63"/>
      <c r="B18" s="63"/>
      <c r="G18" s="99"/>
      <c r="H18" s="98"/>
      <c r="I18" s="97"/>
      <c r="J18" s="97"/>
      <c r="K18" s="96"/>
      <c r="L18" s="96"/>
      <c r="M18" s="91"/>
      <c r="P18" s="470"/>
    </row>
    <row r="19" spans="1:16" s="24" customFormat="1">
      <c r="B19" s="63"/>
      <c r="G19" s="99"/>
      <c r="H19" s="98"/>
      <c r="I19" s="97"/>
      <c r="J19" s="97"/>
      <c r="K19" s="96"/>
      <c r="L19" s="96"/>
      <c r="M19" s="91"/>
      <c r="P19" s="470"/>
    </row>
    <row r="20" spans="1:16" s="24" customFormat="1">
      <c r="A20" s="63"/>
      <c r="B20" s="63"/>
      <c r="G20" s="99"/>
      <c r="H20" s="98"/>
      <c r="I20" s="97"/>
      <c r="J20" s="97"/>
      <c r="K20" s="96"/>
      <c r="L20" s="96"/>
      <c r="M20" s="91"/>
      <c r="P20" s="470"/>
    </row>
    <row r="21" spans="1:16" s="24" customFormat="1">
      <c r="A21" s="63"/>
      <c r="B21" s="63"/>
      <c r="G21" s="99"/>
      <c r="H21" s="98"/>
      <c r="I21" s="97"/>
      <c r="J21" s="97"/>
      <c r="K21" s="96"/>
      <c r="L21" s="96"/>
      <c r="M21" s="91"/>
      <c r="P21" s="470"/>
    </row>
    <row r="22" spans="1:16" s="24" customFormat="1">
      <c r="A22" s="63"/>
      <c r="B22" s="63"/>
      <c r="G22" s="99"/>
      <c r="H22" s="98"/>
      <c r="I22" s="97"/>
      <c r="J22" s="97"/>
      <c r="K22" s="96"/>
      <c r="L22" s="96"/>
      <c r="M22" s="91"/>
      <c r="P22" s="470"/>
    </row>
    <row r="23" spans="1:16" s="24" customFormat="1">
      <c r="G23" s="99"/>
      <c r="H23" s="98"/>
      <c r="I23" s="97"/>
      <c r="J23" s="97"/>
      <c r="K23" s="96"/>
      <c r="L23" s="96"/>
      <c r="M23" s="91"/>
      <c r="P23" s="470"/>
    </row>
    <row r="24" spans="1:16">
      <c r="A24" s="59"/>
      <c r="B24" s="59"/>
      <c r="G24" s="160"/>
      <c r="H24" s="159"/>
      <c r="I24" s="97"/>
      <c r="J24" s="97"/>
      <c r="K24" s="97"/>
      <c r="L24" s="97"/>
      <c r="M24" s="158"/>
    </row>
    <row r="25" spans="1:16">
      <c r="G25" s="99"/>
      <c r="H25" s="98"/>
      <c r="I25" s="97"/>
      <c r="J25" s="97"/>
      <c r="K25" s="96"/>
      <c r="L25" s="96"/>
      <c r="M25" s="91"/>
    </row>
    <row r="26" spans="1:16">
      <c r="A26" s="63"/>
      <c r="B26" s="63"/>
      <c r="G26" s="99"/>
      <c r="H26" s="98"/>
      <c r="I26" s="97"/>
      <c r="J26" s="97"/>
      <c r="K26" s="96"/>
      <c r="L26" s="96"/>
      <c r="M26" s="91"/>
    </row>
    <row r="27" spans="1:16">
      <c r="A27" s="63"/>
      <c r="B27" s="63"/>
      <c r="G27" s="99"/>
      <c r="H27" s="98"/>
      <c r="I27" s="97"/>
      <c r="J27" s="97"/>
      <c r="K27" s="96"/>
      <c r="L27" s="96"/>
      <c r="M27" s="91"/>
    </row>
    <row r="28" spans="1:16">
      <c r="A28" s="63"/>
      <c r="B28" s="63"/>
      <c r="G28" s="99"/>
      <c r="H28" s="98"/>
      <c r="I28" s="97"/>
      <c r="J28" s="97"/>
      <c r="K28" s="96"/>
      <c r="L28" s="96"/>
      <c r="M28" s="91"/>
    </row>
    <row r="29" spans="1:16">
      <c r="A29" s="63"/>
      <c r="B29" s="63"/>
      <c r="G29" s="99"/>
      <c r="H29" s="98"/>
      <c r="I29" s="97"/>
      <c r="J29" s="97"/>
      <c r="K29" s="96"/>
      <c r="L29" s="96"/>
      <c r="M29" s="91"/>
    </row>
    <row r="30" spans="1:16">
      <c r="A30" s="63"/>
      <c r="B30" s="63"/>
      <c r="G30" s="99"/>
      <c r="H30" s="98"/>
      <c r="I30" s="97"/>
      <c r="J30" s="97"/>
      <c r="K30" s="96"/>
      <c r="L30" s="96"/>
      <c r="M30" s="91"/>
    </row>
    <row r="31" spans="1:16">
      <c r="A31" s="63"/>
      <c r="B31" s="63"/>
      <c r="G31" s="99"/>
      <c r="H31" s="98"/>
      <c r="I31" s="97"/>
      <c r="J31" s="97"/>
      <c r="K31" s="96"/>
      <c r="L31" s="96"/>
      <c r="M31" s="91"/>
    </row>
    <row r="32" spans="1:16">
      <c r="A32" s="36"/>
      <c r="B32" s="36"/>
      <c r="F32" s="59"/>
      <c r="G32" s="160"/>
      <c r="H32" s="159"/>
      <c r="I32" s="97"/>
      <c r="J32" s="97"/>
      <c r="K32" s="97"/>
      <c r="L32" s="97"/>
      <c r="M32" s="158"/>
    </row>
    <row r="33" spans="1:13">
      <c r="A33" s="63"/>
      <c r="B33" s="63"/>
      <c r="G33" s="99"/>
      <c r="H33" s="98"/>
      <c r="I33" s="97"/>
      <c r="J33" s="97"/>
      <c r="K33" s="96"/>
      <c r="L33" s="96"/>
      <c r="M33" s="91"/>
    </row>
    <row r="34" spans="1:13">
      <c r="A34" s="63"/>
      <c r="B34" s="63"/>
      <c r="G34" s="99"/>
      <c r="H34" s="98"/>
      <c r="I34" s="97"/>
      <c r="J34" s="97"/>
      <c r="K34" s="96"/>
      <c r="L34" s="96"/>
      <c r="M34" s="91"/>
    </row>
    <row r="35" spans="1:13">
      <c r="A35" s="63"/>
      <c r="B35" s="63"/>
      <c r="G35" s="99"/>
      <c r="H35" s="98"/>
      <c r="I35" s="97"/>
      <c r="J35" s="97"/>
      <c r="K35" s="96"/>
      <c r="L35" s="96"/>
      <c r="M35" s="91"/>
    </row>
    <row r="36" spans="1:13">
      <c r="A36" s="63"/>
      <c r="B36" s="63"/>
      <c r="G36" s="99"/>
      <c r="H36" s="98"/>
      <c r="I36" s="97"/>
      <c r="J36" s="97"/>
      <c r="K36" s="96"/>
      <c r="L36" s="96"/>
      <c r="M36" s="91"/>
    </row>
    <row r="37" spans="1:13">
      <c r="A37" s="63"/>
      <c r="B37" s="63"/>
      <c r="G37" s="99"/>
      <c r="H37" s="98"/>
      <c r="I37" s="97"/>
      <c r="J37" s="97"/>
      <c r="K37" s="96"/>
      <c r="L37" s="96"/>
      <c r="M37" s="91"/>
    </row>
    <row r="38" spans="1:13">
      <c r="A38" s="63"/>
      <c r="B38" s="63"/>
      <c r="G38" s="99"/>
      <c r="H38" s="98"/>
      <c r="I38" s="97"/>
      <c r="J38" s="97"/>
      <c r="K38" s="96"/>
      <c r="L38" s="96"/>
      <c r="M38" s="91"/>
    </row>
    <row r="39" spans="1:13">
      <c r="A39" s="63"/>
      <c r="B39" s="63"/>
      <c r="G39" s="99"/>
      <c r="H39" s="98"/>
      <c r="I39" s="97"/>
      <c r="J39" s="97"/>
      <c r="K39" s="96"/>
      <c r="L39" s="96"/>
      <c r="M39" s="91"/>
    </row>
    <row r="40" spans="1:13">
      <c r="A40" s="63"/>
      <c r="B40" s="63"/>
      <c r="G40" s="99"/>
      <c r="H40" s="98"/>
      <c r="I40" s="97"/>
      <c r="J40" s="97"/>
      <c r="K40" s="96"/>
      <c r="L40" s="96"/>
      <c r="M40" s="91"/>
    </row>
    <row r="41" spans="1:13">
      <c r="A41" s="63"/>
      <c r="B41" s="63"/>
      <c r="G41" s="99"/>
      <c r="H41" s="98"/>
      <c r="I41" s="97"/>
      <c r="J41" s="97"/>
      <c r="K41" s="96"/>
      <c r="L41" s="96"/>
      <c r="M41" s="91"/>
    </row>
    <row r="42" spans="1:13">
      <c r="A42" s="63"/>
      <c r="B42" s="63"/>
      <c r="G42" s="99"/>
      <c r="H42" s="98"/>
      <c r="I42" s="97"/>
      <c r="J42" s="97"/>
      <c r="K42" s="96"/>
      <c r="L42" s="96"/>
      <c r="M42" s="91"/>
    </row>
    <row r="43" spans="1:13">
      <c r="A43" s="63"/>
      <c r="B43" s="63"/>
      <c r="G43" s="99"/>
      <c r="H43" s="98"/>
      <c r="I43" s="97"/>
      <c r="J43" s="97"/>
      <c r="K43" s="96"/>
      <c r="L43" s="96"/>
      <c r="M43" s="91"/>
    </row>
    <row r="44" spans="1:13">
      <c r="A44" s="36"/>
      <c r="B44" s="36"/>
      <c r="F44" s="59"/>
      <c r="G44" s="160"/>
      <c r="H44" s="159"/>
      <c r="I44" s="97"/>
      <c r="J44" s="97"/>
      <c r="K44" s="97"/>
      <c r="L44" s="97"/>
      <c r="M44" s="158"/>
    </row>
    <row r="45" spans="1:13">
      <c r="A45" s="63"/>
      <c r="B45" s="63"/>
      <c r="G45" s="99"/>
      <c r="H45" s="98"/>
      <c r="I45" s="97"/>
      <c r="J45" s="97"/>
      <c r="K45" s="96"/>
      <c r="L45" s="96"/>
      <c r="M45" s="91"/>
    </row>
    <row r="46" spans="1:13">
      <c r="A46" s="63"/>
      <c r="B46" s="63"/>
      <c r="G46" s="99"/>
      <c r="H46" s="98"/>
      <c r="I46" s="97"/>
      <c r="J46" s="97"/>
      <c r="K46" s="96"/>
      <c r="L46" s="96"/>
      <c r="M46" s="91"/>
    </row>
    <row r="47" spans="1:13">
      <c r="A47" s="63"/>
      <c r="B47" s="63"/>
      <c r="G47" s="99"/>
      <c r="H47" s="98"/>
      <c r="I47" s="97"/>
      <c r="J47" s="97"/>
      <c r="K47" s="96"/>
      <c r="L47" s="96"/>
      <c r="M47" s="91"/>
    </row>
    <row r="48" spans="1:13">
      <c r="A48" s="63"/>
      <c r="B48" s="63"/>
      <c r="G48" s="99"/>
      <c r="H48" s="98"/>
      <c r="I48" s="97"/>
      <c r="J48" s="97"/>
      <c r="K48" s="96"/>
      <c r="L48" s="96"/>
      <c r="M48" s="91"/>
    </row>
    <row r="49" spans="1:13">
      <c r="A49" s="63"/>
      <c r="B49" s="63"/>
      <c r="G49" s="99"/>
      <c r="H49" s="98"/>
      <c r="I49" s="97"/>
      <c r="J49" s="97"/>
      <c r="K49" s="96"/>
      <c r="L49" s="96"/>
      <c r="M49" s="91"/>
    </row>
    <row r="50" spans="1:13">
      <c r="A50" s="63"/>
      <c r="B50" s="63"/>
      <c r="G50" s="99"/>
      <c r="H50" s="98"/>
      <c r="I50" s="97"/>
      <c r="J50" s="97"/>
      <c r="K50" s="96"/>
      <c r="L50" s="96"/>
      <c r="M50" s="91"/>
    </row>
    <row r="51" spans="1:13">
      <c r="A51" s="63"/>
      <c r="B51" s="63"/>
      <c r="G51" s="99"/>
      <c r="H51" s="98"/>
      <c r="I51" s="97"/>
      <c r="J51" s="97"/>
      <c r="K51" s="96"/>
      <c r="L51" s="96"/>
      <c r="M51" s="91"/>
    </row>
    <row r="52" spans="1:13">
      <c r="A52" s="63"/>
      <c r="B52" s="63"/>
      <c r="G52" s="99"/>
      <c r="H52" s="98"/>
      <c r="I52" s="97"/>
      <c r="J52" s="97"/>
      <c r="K52" s="96"/>
      <c r="L52" s="96"/>
      <c r="M52" s="91"/>
    </row>
    <row r="53" spans="1:13">
      <c r="A53" s="63"/>
      <c r="B53" s="63"/>
      <c r="G53" s="99"/>
      <c r="H53" s="98"/>
      <c r="I53" s="97"/>
      <c r="J53" s="97"/>
      <c r="K53" s="96"/>
      <c r="L53" s="96"/>
      <c r="M53" s="91"/>
    </row>
    <row r="54" spans="1:13">
      <c r="A54" s="63"/>
      <c r="B54" s="63"/>
      <c r="G54" s="99"/>
      <c r="H54" s="98"/>
      <c r="I54" s="97"/>
      <c r="J54" s="97"/>
      <c r="K54" s="96"/>
      <c r="L54" s="96"/>
      <c r="M54" s="91"/>
    </row>
    <row r="55" spans="1:13">
      <c r="A55" s="63"/>
      <c r="B55" s="63"/>
      <c r="G55" s="99"/>
      <c r="H55" s="98"/>
      <c r="I55" s="97"/>
      <c r="J55" s="97"/>
      <c r="K55" s="96"/>
      <c r="L55" s="96"/>
      <c r="M55" s="91"/>
    </row>
    <row r="56" spans="1:13">
      <c r="A56" s="63"/>
      <c r="B56" s="63"/>
      <c r="G56" s="99"/>
      <c r="H56" s="98"/>
      <c r="I56" s="97"/>
      <c r="J56" s="97"/>
      <c r="K56" s="96"/>
      <c r="L56" s="96"/>
      <c r="M56" s="91"/>
    </row>
    <row r="57" spans="1:13">
      <c r="A57" s="63"/>
      <c r="B57" s="63"/>
      <c r="G57" s="99"/>
      <c r="H57" s="98"/>
      <c r="I57" s="97"/>
      <c r="J57" s="97"/>
      <c r="K57" s="96"/>
      <c r="L57" s="96"/>
      <c r="M57" s="91"/>
    </row>
    <row r="58" spans="1:13">
      <c r="A58" s="63"/>
      <c r="B58" s="63"/>
      <c r="G58" s="99"/>
      <c r="H58" s="98"/>
      <c r="I58" s="97"/>
      <c r="J58" s="97"/>
      <c r="K58" s="96"/>
      <c r="L58" s="96"/>
      <c r="M58" s="91"/>
    </row>
    <row r="59" spans="1:13">
      <c r="A59" s="36"/>
      <c r="B59" s="36"/>
      <c r="F59" s="59"/>
      <c r="G59" s="160"/>
      <c r="H59" s="159"/>
      <c r="I59" s="97"/>
      <c r="J59" s="97"/>
      <c r="K59" s="97"/>
      <c r="L59" s="97"/>
      <c r="M59" s="158"/>
    </row>
    <row r="60" spans="1:13">
      <c r="A60" s="63"/>
      <c r="B60" s="63"/>
      <c r="G60" s="99"/>
      <c r="H60" s="98"/>
      <c r="I60" s="97"/>
      <c r="J60" s="97"/>
      <c r="K60" s="96"/>
      <c r="L60" s="96"/>
      <c r="M60" s="91"/>
    </row>
    <row r="61" spans="1:13">
      <c r="A61" s="63"/>
      <c r="B61" s="63"/>
      <c r="G61" s="99"/>
      <c r="H61" s="98"/>
      <c r="I61" s="97"/>
      <c r="J61" s="97"/>
      <c r="K61" s="96"/>
      <c r="L61" s="96"/>
      <c r="M61" s="91"/>
    </row>
    <row r="62" spans="1:13">
      <c r="A62" s="63"/>
      <c r="B62" s="63"/>
      <c r="G62" s="99"/>
      <c r="H62" s="98"/>
      <c r="I62" s="97"/>
      <c r="J62" s="97"/>
      <c r="K62" s="96"/>
      <c r="L62" s="96"/>
      <c r="M62" s="91"/>
    </row>
    <row r="63" spans="1:13">
      <c r="A63" s="63"/>
      <c r="B63" s="63"/>
      <c r="G63" s="99"/>
      <c r="H63" s="98"/>
      <c r="I63" s="97"/>
      <c r="J63" s="97"/>
      <c r="K63" s="96"/>
      <c r="L63" s="96"/>
      <c r="M63" s="91"/>
    </row>
    <row r="64" spans="1:13">
      <c r="A64" s="63"/>
      <c r="B64" s="63"/>
      <c r="G64" s="99"/>
      <c r="H64" s="98"/>
      <c r="I64" s="97"/>
      <c r="J64" s="97"/>
      <c r="K64" s="96"/>
      <c r="L64" s="96"/>
      <c r="M64" s="91"/>
    </row>
    <row r="65" spans="1:16">
      <c r="A65" s="63"/>
      <c r="B65" s="63"/>
      <c r="G65" s="99"/>
      <c r="H65" s="98"/>
      <c r="I65" s="97"/>
      <c r="J65" s="97"/>
      <c r="K65" s="96"/>
      <c r="L65" s="96"/>
      <c r="M65" s="91"/>
    </row>
    <row r="66" spans="1:16" s="162" customFormat="1">
      <c r="A66" s="63"/>
      <c r="B66" s="63"/>
      <c r="F66" s="24"/>
      <c r="G66" s="99"/>
      <c r="H66" s="98"/>
      <c r="I66" s="97"/>
      <c r="J66" s="97"/>
      <c r="K66" s="96"/>
      <c r="L66" s="96"/>
      <c r="M66" s="91"/>
      <c r="P66" s="471"/>
    </row>
    <row r="67" spans="1:16">
      <c r="A67" s="63"/>
      <c r="B67" s="63"/>
      <c r="G67" s="99"/>
      <c r="H67" s="98"/>
      <c r="I67" s="97"/>
      <c r="J67" s="97"/>
      <c r="K67" s="96"/>
      <c r="L67" s="96"/>
      <c r="M67" s="91"/>
    </row>
    <row r="68" spans="1:16">
      <c r="A68" s="63"/>
      <c r="B68" s="63"/>
      <c r="G68" s="99"/>
      <c r="H68" s="98"/>
      <c r="I68" s="97"/>
      <c r="J68" s="97"/>
      <c r="K68" s="96"/>
      <c r="L68" s="96"/>
      <c r="M68" s="91"/>
    </row>
    <row r="69" spans="1:16">
      <c r="A69" s="63"/>
      <c r="B69" s="63"/>
      <c r="G69" s="99"/>
      <c r="H69" s="98"/>
      <c r="I69" s="97"/>
      <c r="J69" s="97"/>
      <c r="K69" s="96"/>
      <c r="L69" s="96"/>
      <c r="M69" s="91"/>
    </row>
    <row r="70" spans="1:16">
      <c r="A70" s="36"/>
      <c r="B70" s="36"/>
      <c r="F70" s="166"/>
      <c r="G70" s="165"/>
      <c r="H70" s="164"/>
      <c r="I70" s="163"/>
      <c r="J70" s="163"/>
      <c r="K70" s="163"/>
      <c r="L70" s="163"/>
      <c r="M70" s="158"/>
    </row>
    <row r="71" spans="1:16">
      <c r="A71" s="63"/>
      <c r="B71" s="63"/>
      <c r="G71" s="99"/>
      <c r="H71" s="98"/>
      <c r="I71" s="97"/>
      <c r="J71" s="97"/>
      <c r="K71" s="96"/>
      <c r="L71" s="96"/>
      <c r="M71" s="91"/>
    </row>
    <row r="72" spans="1:16">
      <c r="A72" s="167" t="s">
        <v>2</v>
      </c>
      <c r="B72" s="167"/>
      <c r="G72" s="168"/>
      <c r="H72" s="112"/>
      <c r="I72" s="111"/>
      <c r="J72" s="111"/>
      <c r="K72" s="111"/>
      <c r="L72" s="111"/>
      <c r="M72" s="111">
        <v>1162.0593268893826</v>
      </c>
    </row>
    <row r="73" spans="1:16">
      <c r="A73" s="63" t="s">
        <v>5</v>
      </c>
      <c r="B73" s="63"/>
      <c r="G73" s="99"/>
      <c r="H73" s="98"/>
      <c r="I73" s="97"/>
      <c r="J73" s="97"/>
      <c r="K73" s="96"/>
      <c r="L73" s="96"/>
      <c r="M73" s="91">
        <v>151.44097717513708</v>
      </c>
    </row>
    <row r="74" spans="1:16">
      <c r="A74" s="63" t="s">
        <v>6</v>
      </c>
      <c r="B74" s="63"/>
      <c r="G74" s="99"/>
      <c r="H74" s="98"/>
      <c r="I74" s="97"/>
      <c r="J74" s="97"/>
      <c r="K74" s="96"/>
      <c r="L74" s="96"/>
      <c r="M74" s="91">
        <v>1010.6183497142456</v>
      </c>
    </row>
    <row r="75" spans="1:16">
      <c r="A75" s="63" t="s">
        <v>1</v>
      </c>
      <c r="B75" s="63"/>
      <c r="G75" s="99"/>
      <c r="H75" s="98"/>
      <c r="I75" s="97"/>
      <c r="J75" s="97"/>
      <c r="K75" s="96"/>
      <c r="L75" s="96"/>
      <c r="M75" s="169">
        <v>820.70129999999995</v>
      </c>
    </row>
    <row r="76" spans="1:16">
      <c r="A76" s="63" t="s">
        <v>19</v>
      </c>
      <c r="B76" s="63"/>
      <c r="G76" s="99"/>
      <c r="H76" s="98"/>
      <c r="I76" s="97"/>
      <c r="J76" s="97"/>
      <c r="K76" s="96"/>
      <c r="L76" s="96"/>
      <c r="M76" s="169">
        <v>341.35802688938304</v>
      </c>
    </row>
    <row r="77" spans="1:16">
      <c r="A77" s="63" t="s">
        <v>23</v>
      </c>
      <c r="B77" s="63"/>
      <c r="G77" s="99"/>
      <c r="H77" s="98"/>
      <c r="I77" s="97"/>
      <c r="J77" s="97"/>
      <c r="K77" s="96"/>
      <c r="L77" s="96"/>
      <c r="M77" s="91">
        <v>8.6887985958999501</v>
      </c>
    </row>
    <row r="78" spans="1:16">
      <c r="A78" s="20" t="s">
        <v>10</v>
      </c>
      <c r="B78" s="20"/>
      <c r="G78" s="99"/>
      <c r="H78" s="98"/>
      <c r="I78" s="97"/>
      <c r="J78" s="97"/>
      <c r="K78" s="96"/>
      <c r="L78" s="96"/>
      <c r="M78" s="91">
        <v>41.978196904454904</v>
      </c>
    </row>
    <row r="79" spans="1:16">
      <c r="A79" s="63" t="s">
        <v>7</v>
      </c>
      <c r="B79" s="63"/>
      <c r="G79" s="99"/>
      <c r="H79" s="98"/>
      <c r="I79" s="97"/>
      <c r="J79" s="97"/>
      <c r="K79" s="96"/>
      <c r="L79" s="96"/>
      <c r="M79" s="91">
        <v>3.8619437967238999</v>
      </c>
    </row>
    <row r="80" spans="1:16">
      <c r="A80" s="63" t="s">
        <v>8</v>
      </c>
      <c r="B80" s="63"/>
      <c r="G80" s="99"/>
      <c r="H80" s="98"/>
      <c r="I80" s="97"/>
      <c r="J80" s="97"/>
      <c r="K80" s="96"/>
      <c r="L80" s="96"/>
      <c r="M80" s="91">
        <v>0</v>
      </c>
    </row>
    <row r="81" spans="1:20">
      <c r="A81" s="63"/>
      <c r="B81" s="63"/>
      <c r="G81" s="63"/>
      <c r="H81" s="63"/>
      <c r="I81" s="63"/>
      <c r="J81" s="63"/>
      <c r="K81" s="63"/>
      <c r="L81" s="63"/>
      <c r="M81" s="63"/>
    </row>
    <row r="82" spans="1:20">
      <c r="A82" s="57" t="s">
        <v>0</v>
      </c>
      <c r="B82" s="57"/>
      <c r="G82" s="63"/>
      <c r="H82" s="63"/>
      <c r="I82" s="63"/>
      <c r="J82" s="63"/>
      <c r="K82" s="63"/>
      <c r="L82" s="170"/>
    </row>
    <row r="83" spans="1:20">
      <c r="A83" s="171" t="s">
        <v>26</v>
      </c>
      <c r="B83" s="171"/>
      <c r="G83" s="63"/>
      <c r="H83" s="63"/>
      <c r="I83" s="63"/>
      <c r="J83" s="63"/>
      <c r="K83" s="63"/>
      <c r="L83" s="170"/>
    </row>
    <row r="84" spans="1:20">
      <c r="A84" s="20" t="s">
        <v>15</v>
      </c>
      <c r="B84" s="20"/>
      <c r="G84" s="63"/>
      <c r="H84" s="63"/>
      <c r="I84" s="63"/>
      <c r="J84" s="63"/>
      <c r="K84" s="63"/>
      <c r="L84" s="170"/>
    </row>
    <row r="85" spans="1:20" s="14" customFormat="1">
      <c r="A85" s="36" t="s">
        <v>21</v>
      </c>
      <c r="B85" s="36"/>
      <c r="F85" s="43"/>
      <c r="G85" s="63"/>
      <c r="H85" s="63"/>
      <c r="I85" s="63"/>
      <c r="J85" s="63"/>
      <c r="K85" s="63"/>
      <c r="L85" s="63"/>
      <c r="M85" s="63"/>
      <c r="P85" s="472"/>
      <c r="T85" s="172"/>
    </row>
    <row r="86" spans="1:20" s="14" customFormat="1">
      <c r="A86" s="20" t="s">
        <v>13</v>
      </c>
      <c r="B86" s="20"/>
      <c r="F86" s="43"/>
      <c r="G86" s="63"/>
      <c r="H86" s="63"/>
      <c r="I86" s="63"/>
      <c r="J86" s="63"/>
      <c r="K86" s="63"/>
      <c r="L86" s="63"/>
      <c r="M86" s="63"/>
      <c r="P86" s="472"/>
      <c r="T86" s="172"/>
    </row>
    <row r="87" spans="1:20" s="14" customFormat="1">
      <c r="A87" s="20" t="s">
        <v>14</v>
      </c>
      <c r="B87" s="20"/>
      <c r="F87" s="43"/>
      <c r="G87" s="63"/>
      <c r="H87" s="63"/>
      <c r="I87" s="63"/>
      <c r="J87" s="63"/>
      <c r="K87" s="63"/>
      <c r="L87" s="63"/>
      <c r="M87" s="63"/>
      <c r="P87" s="472"/>
      <c r="T87" s="172"/>
    </row>
    <row r="88" spans="1:20" s="14" customFormat="1">
      <c r="A88" s="20" t="s">
        <v>12</v>
      </c>
      <c r="B88" s="20"/>
      <c r="F88" s="43"/>
      <c r="G88" s="63"/>
      <c r="H88" s="63"/>
      <c r="I88" s="63"/>
      <c r="J88" s="63"/>
      <c r="K88" s="63"/>
      <c r="L88" s="63"/>
      <c r="M88" s="63"/>
      <c r="P88" s="472"/>
      <c r="T88" s="172"/>
    </row>
    <row r="89" spans="1:20" s="14" customFormat="1">
      <c r="A89" s="36" t="s">
        <v>20</v>
      </c>
      <c r="B89" s="36"/>
      <c r="F89" s="43"/>
      <c r="G89" s="63"/>
      <c r="H89" s="63"/>
      <c r="I89" s="63"/>
      <c r="J89" s="63"/>
      <c r="K89" s="63"/>
      <c r="L89" s="63"/>
      <c r="M89" s="63"/>
      <c r="P89" s="473"/>
      <c r="T89" s="172"/>
    </row>
    <row r="90" spans="1:20" s="14" customFormat="1">
      <c r="A90" s="63" t="s">
        <v>3</v>
      </c>
      <c r="B90" s="63"/>
      <c r="F90" s="43"/>
      <c r="G90" s="63"/>
      <c r="H90" s="63"/>
      <c r="I90" s="63"/>
      <c r="J90" s="63"/>
      <c r="K90" s="63"/>
      <c r="L90" s="63"/>
      <c r="M90" s="63"/>
      <c r="P90" s="473"/>
      <c r="T90" s="172"/>
    </row>
    <row r="91" spans="1:20" s="14" customFormat="1">
      <c r="A91" s="20" t="s">
        <v>25</v>
      </c>
      <c r="B91" s="20"/>
      <c r="F91" s="43"/>
      <c r="G91" s="63"/>
      <c r="H91" s="63"/>
      <c r="I91" s="63"/>
      <c r="J91" s="63"/>
      <c r="K91" s="63"/>
      <c r="L91" s="63"/>
      <c r="M91" s="63"/>
      <c r="P91" s="473"/>
      <c r="T91" s="172"/>
    </row>
    <row r="92" spans="1:20" s="14" customFormat="1">
      <c r="A92" s="20" t="s">
        <v>27</v>
      </c>
      <c r="B92" s="20"/>
      <c r="F92" s="43"/>
      <c r="G92" s="63"/>
      <c r="H92" s="63"/>
      <c r="I92" s="63"/>
      <c r="J92" s="63"/>
      <c r="K92" s="63"/>
      <c r="L92" s="63"/>
      <c r="M92" s="63"/>
      <c r="P92" s="473"/>
      <c r="T92" s="172"/>
    </row>
    <row r="93" spans="1:20" s="14" customFormat="1">
      <c r="A93" s="20" t="s">
        <v>11</v>
      </c>
      <c r="B93" s="20"/>
      <c r="F93" s="43"/>
      <c r="G93" s="63"/>
      <c r="H93" s="63"/>
      <c r="I93" s="63"/>
      <c r="J93" s="63"/>
      <c r="K93" s="63"/>
      <c r="L93" s="63"/>
      <c r="M93" s="63"/>
      <c r="P93" s="473"/>
      <c r="T93" s="172"/>
    </row>
    <row r="94" spans="1:20" s="24" customFormat="1">
      <c r="A94" s="36" t="s">
        <v>4</v>
      </c>
      <c r="B94" s="36"/>
      <c r="G94" s="20"/>
      <c r="H94" s="20"/>
      <c r="I94" s="20"/>
      <c r="J94" s="20"/>
      <c r="K94" s="20"/>
      <c r="L94" s="20"/>
      <c r="M94" s="20"/>
      <c r="P94" s="470"/>
    </row>
    <row r="95" spans="1:20" s="24" customFormat="1">
      <c r="A95" s="59" t="s">
        <v>9</v>
      </c>
      <c r="B95" s="59"/>
      <c r="P95" s="470"/>
      <c r="Q95" s="173"/>
      <c r="R95" s="174"/>
      <c r="S95" s="173"/>
    </row>
  </sheetData>
  <mergeCells count="5">
    <mergeCell ref="A1:B1"/>
    <mergeCell ref="A10:A11"/>
    <mergeCell ref="A2:B2"/>
    <mergeCell ref="A8:A9"/>
    <mergeCell ref="A6:A7"/>
  </mergeCells>
  <phoneticPr fontId="3" type="noConversion"/>
  <pageMargins left="0.23622047244094491" right="0" top="0.23622047244094491" bottom="0" header="0" footer="0"/>
  <pageSetup paperSize="8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66FF"/>
    <pageSetUpPr fitToPage="1"/>
  </sheetPr>
  <dimension ref="A1:AH143"/>
  <sheetViews>
    <sheetView showGridLines="0" rightToLeft="1" zoomScale="115" zoomScaleNormal="115" workbookViewId="0">
      <pane xSplit="1" ySplit="2" topLeftCell="B3" activePane="bottomRight" state="frozen"/>
      <selection pane="topRight" activeCell="B1" sqref="B1"/>
      <selection pane="bottomLeft" activeCell="A4" sqref="A4"/>
      <selection pane="bottomRight" sqref="A1:C1"/>
    </sheetView>
  </sheetViews>
  <sheetFormatPr defaultRowHeight="20.25"/>
  <cols>
    <col min="1" max="1" width="11.5" style="380" customWidth="1"/>
    <col min="2" max="2" width="54.33203125" style="600" customWidth="1"/>
    <col min="3" max="3" width="30.83203125" style="599" customWidth="1"/>
    <col min="4" max="15" width="8.5" style="580" customWidth="1"/>
    <col min="16" max="16" width="13.5" style="580" customWidth="1"/>
    <col min="17" max="27" width="8.5" style="580" customWidth="1"/>
    <col min="28" max="30" width="8.5" style="593" customWidth="1"/>
    <col min="31" max="31" width="8.5" style="594" customWidth="1"/>
    <col min="32" max="33" width="11.83203125" style="580" customWidth="1"/>
    <col min="34" max="16384" width="9.33203125" style="580"/>
  </cols>
  <sheetData>
    <row r="1" spans="1:34" ht="28.5">
      <c r="A1" s="933" t="s">
        <v>1029</v>
      </c>
      <c r="B1" s="934"/>
      <c r="C1" s="935"/>
      <c r="J1" s="585"/>
      <c r="K1" s="578"/>
    </row>
    <row r="2" spans="1:34" ht="18" customHeight="1">
      <c r="A2" s="577" t="s">
        <v>433</v>
      </c>
      <c r="B2" s="601" t="s">
        <v>597</v>
      </c>
      <c r="C2" s="601" t="s">
        <v>1264</v>
      </c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AF2" s="596"/>
      <c r="AG2" s="596"/>
      <c r="AH2" s="596"/>
    </row>
    <row r="3" spans="1:34" ht="19.5">
      <c r="A3" s="930" t="s">
        <v>1030</v>
      </c>
      <c r="B3" s="931"/>
      <c r="C3" s="932"/>
      <c r="D3" s="579"/>
      <c r="E3" s="579"/>
      <c r="F3" s="579"/>
      <c r="G3" s="579"/>
      <c r="H3" s="579"/>
      <c r="I3" s="579"/>
      <c r="J3" s="579"/>
      <c r="K3" s="579"/>
      <c r="AF3" s="596"/>
      <c r="AG3" s="596"/>
      <c r="AH3" s="596"/>
    </row>
    <row r="4" spans="1:34" ht="21">
      <c r="A4" s="748">
        <v>1</v>
      </c>
      <c r="B4" s="745" t="s">
        <v>1031</v>
      </c>
      <c r="C4" s="749">
        <v>3758</v>
      </c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96"/>
      <c r="Q4" s="596"/>
      <c r="R4" s="596"/>
      <c r="S4" s="596"/>
      <c r="T4" s="596"/>
      <c r="U4" s="596"/>
      <c r="V4" s="596"/>
      <c r="W4" s="596"/>
      <c r="X4" s="596"/>
      <c r="Y4" s="596"/>
      <c r="Z4" s="596"/>
      <c r="AA4" s="596"/>
      <c r="AB4" s="597"/>
      <c r="AC4" s="597"/>
      <c r="AD4" s="597"/>
      <c r="AE4" s="598"/>
      <c r="AF4" s="587"/>
      <c r="AG4" s="587"/>
      <c r="AH4" s="596"/>
    </row>
    <row r="5" spans="1:34" ht="22.5" customHeight="1">
      <c r="A5" s="750">
        <v>2</v>
      </c>
      <c r="B5" s="747" t="s">
        <v>1245</v>
      </c>
      <c r="C5" s="751">
        <v>215460000000</v>
      </c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6"/>
      <c r="AE5" s="582"/>
      <c r="AF5" s="587"/>
      <c r="AG5" s="587"/>
      <c r="AH5" s="587"/>
    </row>
    <row r="6" spans="1:34" ht="24" customHeight="1">
      <c r="A6" s="750">
        <v>3</v>
      </c>
      <c r="B6" s="747" t="s">
        <v>1246</v>
      </c>
      <c r="C6" s="752">
        <v>68</v>
      </c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581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5"/>
      <c r="AC6" s="585"/>
      <c r="AD6" s="586"/>
      <c r="AE6" s="582"/>
      <c r="AF6" s="587"/>
      <c r="AG6" s="587"/>
      <c r="AH6" s="587"/>
    </row>
    <row r="7" spans="1:34" ht="15.75" customHeight="1">
      <c r="A7" s="750">
        <v>4</v>
      </c>
      <c r="B7" s="747" t="s">
        <v>1032</v>
      </c>
      <c r="C7" s="752">
        <v>2774</v>
      </c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5"/>
      <c r="Q7" s="585"/>
      <c r="R7" s="585"/>
      <c r="S7" s="585"/>
      <c r="T7" s="585"/>
      <c r="U7" s="585"/>
      <c r="V7" s="585"/>
      <c r="W7" s="585"/>
      <c r="X7" s="585"/>
      <c r="Y7" s="585"/>
      <c r="Z7" s="585"/>
      <c r="AA7" s="585"/>
      <c r="AB7" s="585"/>
      <c r="AC7" s="585"/>
      <c r="AD7" s="586"/>
      <c r="AE7" s="582"/>
      <c r="AF7" s="587"/>
      <c r="AG7" s="587"/>
      <c r="AH7" s="587"/>
    </row>
    <row r="8" spans="1:34" s="594" customFormat="1" ht="15.75" customHeight="1">
      <c r="A8" s="750">
        <v>5</v>
      </c>
      <c r="B8" s="747" t="s">
        <v>1033</v>
      </c>
      <c r="C8" s="752">
        <v>171</v>
      </c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2"/>
      <c r="Q8" s="582"/>
      <c r="R8" s="582"/>
      <c r="S8" s="582"/>
      <c r="T8" s="582"/>
      <c r="U8" s="582"/>
      <c r="V8" s="582"/>
      <c r="W8" s="582"/>
      <c r="X8" s="582"/>
      <c r="Y8" s="582"/>
      <c r="Z8" s="582"/>
      <c r="AA8" s="582"/>
      <c r="AB8" s="582"/>
      <c r="AC8" s="582"/>
      <c r="AD8" s="582"/>
      <c r="AE8" s="582"/>
      <c r="AF8" s="583"/>
      <c r="AG8" s="583"/>
      <c r="AH8" s="583"/>
    </row>
    <row r="9" spans="1:34" ht="27" customHeight="1">
      <c r="A9" s="750">
        <v>6</v>
      </c>
      <c r="B9" s="747" t="s">
        <v>1034</v>
      </c>
      <c r="C9" s="752">
        <v>42</v>
      </c>
      <c r="D9" s="584"/>
      <c r="E9" s="584"/>
      <c r="F9" s="584"/>
      <c r="G9" s="584"/>
      <c r="H9" s="584"/>
      <c r="I9" s="584"/>
      <c r="J9" s="584"/>
      <c r="K9" s="584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6"/>
      <c r="AE9" s="582"/>
      <c r="AF9" s="587"/>
      <c r="AG9" s="587"/>
      <c r="AH9" s="587"/>
    </row>
    <row r="10" spans="1:34" ht="21">
      <c r="A10" s="750">
        <v>7</v>
      </c>
      <c r="B10" s="747" t="s">
        <v>1035</v>
      </c>
      <c r="C10" s="752" t="s">
        <v>892</v>
      </c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1"/>
      <c r="P10" s="585"/>
      <c r="Q10" s="585"/>
      <c r="R10" s="585"/>
      <c r="S10" s="585"/>
      <c r="T10" s="585"/>
      <c r="U10" s="585"/>
      <c r="V10" s="585"/>
      <c r="W10" s="585"/>
      <c r="X10" s="585"/>
      <c r="Y10" s="585"/>
      <c r="Z10" s="585"/>
      <c r="AA10" s="585"/>
      <c r="AB10" s="585"/>
      <c r="AC10" s="585"/>
      <c r="AD10" s="586"/>
      <c r="AE10" s="582"/>
      <c r="AF10" s="587"/>
      <c r="AG10" s="587"/>
      <c r="AH10" s="587"/>
    </row>
    <row r="11" spans="1:34" ht="26.25" customHeight="1">
      <c r="A11" s="750">
        <v>8</v>
      </c>
      <c r="B11" s="747" t="s">
        <v>1036</v>
      </c>
      <c r="C11" s="752">
        <v>771</v>
      </c>
      <c r="D11" s="581"/>
      <c r="E11" s="581"/>
      <c r="F11" s="581"/>
      <c r="G11" s="581"/>
      <c r="H11" s="581"/>
      <c r="I11" s="581"/>
      <c r="J11" s="581"/>
      <c r="K11" s="581"/>
      <c r="L11" s="581"/>
      <c r="M11" s="581"/>
      <c r="N11" s="581"/>
      <c r="O11" s="581"/>
      <c r="P11" s="585"/>
      <c r="Q11" s="585"/>
      <c r="R11" s="585"/>
      <c r="S11" s="585"/>
      <c r="T11" s="585"/>
      <c r="U11" s="585"/>
      <c r="V11" s="585"/>
      <c r="W11" s="585"/>
      <c r="X11" s="585"/>
      <c r="Y11" s="585"/>
      <c r="Z11" s="585"/>
      <c r="AA11" s="585"/>
      <c r="AB11" s="585"/>
      <c r="AC11" s="585"/>
      <c r="AD11" s="586"/>
      <c r="AE11" s="582"/>
      <c r="AF11" s="587"/>
      <c r="AG11" s="587"/>
      <c r="AH11" s="587"/>
    </row>
    <row r="12" spans="1:34" ht="21">
      <c r="A12" s="750">
        <v>9</v>
      </c>
      <c r="B12" s="747" t="s">
        <v>1037</v>
      </c>
      <c r="C12" s="752" t="s">
        <v>892</v>
      </c>
      <c r="D12" s="581"/>
      <c r="E12" s="581"/>
      <c r="F12" s="581"/>
      <c r="G12" s="581"/>
      <c r="H12" s="581"/>
      <c r="I12" s="581"/>
      <c r="J12" s="581"/>
      <c r="K12" s="581"/>
      <c r="L12" s="581"/>
      <c r="M12" s="581"/>
      <c r="N12" s="581"/>
      <c r="O12" s="581"/>
      <c r="P12" s="585"/>
      <c r="Q12" s="585"/>
      <c r="R12" s="585"/>
      <c r="S12" s="585"/>
      <c r="T12" s="585"/>
      <c r="U12" s="585"/>
      <c r="V12" s="585"/>
      <c r="W12" s="585"/>
      <c r="X12" s="585"/>
      <c r="Y12" s="585"/>
      <c r="Z12" s="585"/>
      <c r="AA12" s="585"/>
      <c r="AB12" s="585"/>
      <c r="AC12" s="585"/>
      <c r="AD12" s="586"/>
      <c r="AE12" s="582"/>
      <c r="AF12" s="587"/>
      <c r="AG12" s="587"/>
      <c r="AH12" s="587"/>
    </row>
    <row r="13" spans="1:34" ht="21">
      <c r="A13" s="750">
        <v>10</v>
      </c>
      <c r="B13" s="747" t="s">
        <v>1038</v>
      </c>
      <c r="C13" s="752" t="s">
        <v>892</v>
      </c>
      <c r="D13" s="581"/>
      <c r="E13" s="581"/>
      <c r="F13" s="581"/>
      <c r="G13" s="581"/>
      <c r="H13" s="581"/>
      <c r="I13" s="581"/>
      <c r="J13" s="581"/>
      <c r="K13" s="581"/>
      <c r="L13" s="581"/>
      <c r="M13" s="581"/>
      <c r="N13" s="581"/>
      <c r="O13" s="581"/>
      <c r="P13" s="585"/>
      <c r="Q13" s="585"/>
      <c r="R13" s="585"/>
      <c r="S13" s="585"/>
      <c r="T13" s="585"/>
      <c r="U13" s="585"/>
      <c r="V13" s="585"/>
      <c r="W13" s="585"/>
      <c r="X13" s="585"/>
      <c r="Y13" s="585"/>
      <c r="Z13" s="585"/>
      <c r="AA13" s="585"/>
      <c r="AB13" s="585"/>
      <c r="AC13" s="585"/>
      <c r="AD13" s="586"/>
      <c r="AE13" s="582"/>
      <c r="AF13" s="587"/>
      <c r="AG13" s="587"/>
      <c r="AH13" s="587"/>
    </row>
    <row r="14" spans="1:34" ht="21">
      <c r="A14" s="750">
        <v>11</v>
      </c>
      <c r="B14" s="747" t="s">
        <v>1039</v>
      </c>
      <c r="C14" s="752" t="s">
        <v>892</v>
      </c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O14" s="581"/>
      <c r="P14" s="585"/>
      <c r="Q14" s="585"/>
      <c r="R14" s="585"/>
      <c r="S14" s="585"/>
      <c r="T14" s="585"/>
      <c r="U14" s="585"/>
      <c r="V14" s="585"/>
      <c r="W14" s="585"/>
      <c r="X14" s="585"/>
      <c r="Y14" s="585"/>
      <c r="Z14" s="585"/>
      <c r="AA14" s="585"/>
      <c r="AB14" s="585"/>
      <c r="AC14" s="585"/>
      <c r="AD14" s="586"/>
      <c r="AE14" s="582"/>
      <c r="AF14" s="587"/>
      <c r="AG14" s="587"/>
      <c r="AH14" s="587"/>
    </row>
    <row r="15" spans="1:34" ht="21">
      <c r="A15" s="750">
        <v>12</v>
      </c>
      <c r="B15" s="747" t="s">
        <v>1040</v>
      </c>
      <c r="C15" s="752" t="s">
        <v>892</v>
      </c>
      <c r="D15" s="581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5"/>
      <c r="Q15" s="585"/>
      <c r="R15" s="585"/>
      <c r="S15" s="585"/>
      <c r="T15" s="585"/>
      <c r="U15" s="585"/>
      <c r="V15" s="585"/>
      <c r="W15" s="585"/>
      <c r="X15" s="585"/>
      <c r="Y15" s="585"/>
      <c r="Z15" s="585"/>
      <c r="AA15" s="585"/>
      <c r="AB15" s="585"/>
      <c r="AC15" s="585"/>
      <c r="AD15" s="586"/>
      <c r="AE15" s="582"/>
      <c r="AF15" s="587"/>
      <c r="AG15" s="587"/>
      <c r="AH15" s="587"/>
    </row>
    <row r="16" spans="1:34" ht="21">
      <c r="A16" s="750">
        <v>13</v>
      </c>
      <c r="B16" s="747" t="s">
        <v>1041</v>
      </c>
      <c r="C16" s="752" t="s">
        <v>892</v>
      </c>
      <c r="D16" s="584"/>
      <c r="E16" s="584"/>
      <c r="F16" s="584"/>
      <c r="G16" s="584"/>
      <c r="H16" s="584"/>
      <c r="I16" s="584"/>
      <c r="J16" s="584"/>
      <c r="K16" s="584"/>
      <c r="L16" s="585"/>
      <c r="M16" s="585"/>
      <c r="N16" s="581"/>
      <c r="O16" s="585"/>
      <c r="P16" s="585"/>
      <c r="Q16" s="585"/>
      <c r="R16" s="585"/>
      <c r="S16" s="585"/>
      <c r="T16" s="585"/>
      <c r="U16" s="585"/>
      <c r="V16" s="585"/>
      <c r="W16" s="585"/>
      <c r="X16" s="585"/>
      <c r="Y16" s="585"/>
      <c r="Z16" s="585"/>
      <c r="AA16" s="585"/>
      <c r="AB16" s="585"/>
      <c r="AC16" s="585"/>
      <c r="AD16" s="586"/>
      <c r="AE16" s="582"/>
      <c r="AF16" s="587"/>
      <c r="AG16" s="587"/>
      <c r="AH16" s="587"/>
    </row>
    <row r="17" spans="1:34" ht="21">
      <c r="A17" s="753">
        <v>14</v>
      </c>
      <c r="B17" s="754" t="s">
        <v>1042</v>
      </c>
      <c r="C17" s="755">
        <v>16750</v>
      </c>
      <c r="D17" s="588"/>
      <c r="E17" s="588"/>
      <c r="F17" s="588"/>
      <c r="G17" s="588"/>
      <c r="H17" s="588"/>
      <c r="I17" s="588"/>
      <c r="J17" s="588"/>
      <c r="K17" s="588"/>
      <c r="L17" s="588"/>
      <c r="M17" s="581"/>
      <c r="N17" s="581"/>
      <c r="O17" s="581"/>
      <c r="P17" s="585"/>
      <c r="Q17" s="585"/>
      <c r="R17" s="585"/>
      <c r="S17" s="585"/>
      <c r="T17" s="585"/>
      <c r="U17" s="585"/>
      <c r="V17" s="585"/>
      <c r="W17" s="585"/>
      <c r="X17" s="585"/>
      <c r="Y17" s="585"/>
      <c r="Z17" s="585"/>
      <c r="AA17" s="585"/>
      <c r="AB17" s="585"/>
      <c r="AC17" s="585"/>
      <c r="AD17" s="586"/>
      <c r="AE17" s="582"/>
      <c r="AF17" s="587"/>
      <c r="AG17" s="587"/>
      <c r="AH17" s="587"/>
    </row>
    <row r="18" spans="1:34" ht="19.5">
      <c r="A18" s="930" t="s">
        <v>1043</v>
      </c>
      <c r="B18" s="931"/>
      <c r="C18" s="936"/>
      <c r="D18" s="588"/>
      <c r="E18" s="588"/>
      <c r="F18" s="588"/>
      <c r="G18" s="588"/>
      <c r="H18" s="588"/>
      <c r="I18" s="588"/>
      <c r="J18" s="588"/>
      <c r="K18" s="588"/>
      <c r="L18" s="588"/>
      <c r="M18" s="581"/>
      <c r="N18" s="581"/>
      <c r="O18" s="581"/>
      <c r="P18" s="585"/>
      <c r="Q18" s="585"/>
      <c r="R18" s="585"/>
      <c r="S18" s="585"/>
      <c r="T18" s="585"/>
      <c r="U18" s="585"/>
      <c r="V18" s="585"/>
      <c r="W18" s="585"/>
      <c r="X18" s="585"/>
      <c r="Y18" s="585"/>
      <c r="Z18" s="585"/>
      <c r="AA18" s="585"/>
      <c r="AB18" s="585"/>
      <c r="AC18" s="585"/>
      <c r="AD18" s="586"/>
      <c r="AE18" s="582"/>
      <c r="AF18" s="587"/>
      <c r="AG18" s="587"/>
      <c r="AH18" s="587"/>
    </row>
    <row r="19" spans="1:34" s="593" customFormat="1" ht="21">
      <c r="A19" s="750">
        <v>15</v>
      </c>
      <c r="B19" s="746" t="s">
        <v>1044</v>
      </c>
      <c r="C19" s="756">
        <v>3741</v>
      </c>
      <c r="D19" s="589"/>
      <c r="E19" s="589"/>
      <c r="F19" s="589"/>
      <c r="G19" s="589"/>
      <c r="H19" s="589"/>
      <c r="I19" s="589"/>
      <c r="J19" s="589"/>
      <c r="K19" s="589"/>
      <c r="L19" s="586"/>
      <c r="M19" s="586"/>
      <c r="N19" s="586"/>
      <c r="O19" s="581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  <c r="AA19" s="586"/>
      <c r="AB19" s="586"/>
      <c r="AC19" s="586"/>
      <c r="AD19" s="586"/>
      <c r="AE19" s="586"/>
      <c r="AF19" s="590"/>
      <c r="AG19" s="590"/>
      <c r="AH19" s="590"/>
    </row>
    <row r="20" spans="1:34" s="594" customFormat="1" ht="21">
      <c r="A20" s="750">
        <v>16</v>
      </c>
      <c r="B20" s="746" t="s">
        <v>1061</v>
      </c>
      <c r="C20" s="757">
        <v>5421</v>
      </c>
      <c r="D20" s="588"/>
      <c r="E20" s="588"/>
      <c r="F20" s="588"/>
      <c r="G20" s="588"/>
      <c r="H20" s="588"/>
      <c r="I20" s="588"/>
      <c r="J20" s="588"/>
      <c r="K20" s="588"/>
      <c r="L20" s="588"/>
      <c r="M20" s="581"/>
      <c r="N20" s="581"/>
      <c r="O20" s="581"/>
      <c r="P20" s="582"/>
      <c r="Q20" s="582"/>
      <c r="R20" s="582"/>
      <c r="S20" s="582"/>
      <c r="T20" s="582"/>
      <c r="U20" s="582"/>
      <c r="V20" s="582"/>
      <c r="W20" s="582"/>
      <c r="X20" s="582"/>
      <c r="Y20" s="582"/>
      <c r="Z20" s="582"/>
      <c r="AA20" s="582"/>
      <c r="AB20" s="582"/>
      <c r="AC20" s="582"/>
      <c r="AD20" s="582"/>
      <c r="AE20" s="582"/>
      <c r="AF20" s="583"/>
      <c r="AG20" s="583"/>
      <c r="AH20" s="583"/>
    </row>
    <row r="21" spans="1:34" ht="21">
      <c r="A21" s="750">
        <v>17</v>
      </c>
      <c r="B21" s="746" t="s">
        <v>1247</v>
      </c>
      <c r="C21" s="757">
        <v>125</v>
      </c>
      <c r="D21" s="588"/>
      <c r="E21" s="588"/>
      <c r="F21" s="588"/>
      <c r="G21" s="588"/>
      <c r="H21" s="588"/>
      <c r="I21" s="588"/>
      <c r="J21" s="588"/>
      <c r="K21" s="588"/>
      <c r="L21" s="588"/>
      <c r="M21" s="581"/>
      <c r="N21" s="585"/>
      <c r="O21" s="581"/>
      <c r="P21" s="585"/>
      <c r="Q21" s="585"/>
      <c r="R21" s="585"/>
      <c r="S21" s="585"/>
      <c r="T21" s="585"/>
      <c r="U21" s="585"/>
      <c r="V21" s="585"/>
      <c r="W21" s="585"/>
      <c r="X21" s="585"/>
      <c r="Y21" s="585"/>
      <c r="Z21" s="585"/>
      <c r="AA21" s="585"/>
      <c r="AB21" s="585"/>
      <c r="AC21" s="585"/>
      <c r="AD21" s="586"/>
      <c r="AE21" s="582"/>
      <c r="AF21" s="587"/>
      <c r="AG21" s="587"/>
      <c r="AH21" s="587"/>
    </row>
    <row r="22" spans="1:34" ht="21">
      <c r="A22" s="750">
        <v>18</v>
      </c>
      <c r="B22" s="746" t="s">
        <v>1045</v>
      </c>
      <c r="C22" s="752">
        <v>1</v>
      </c>
      <c r="D22" s="588"/>
      <c r="E22" s="588"/>
      <c r="F22" s="588"/>
      <c r="G22" s="588"/>
      <c r="H22" s="588"/>
      <c r="I22" s="588"/>
      <c r="J22" s="588"/>
      <c r="K22" s="588"/>
      <c r="L22" s="588"/>
      <c r="M22" s="581"/>
      <c r="N22" s="581"/>
      <c r="O22" s="581"/>
      <c r="P22" s="585"/>
      <c r="Q22" s="585"/>
      <c r="R22" s="585"/>
      <c r="S22" s="585"/>
      <c r="T22" s="585"/>
      <c r="U22" s="585"/>
      <c r="V22" s="585"/>
      <c r="W22" s="585"/>
      <c r="X22" s="585"/>
      <c r="Y22" s="585"/>
      <c r="Z22" s="585"/>
      <c r="AA22" s="585"/>
      <c r="AB22" s="585"/>
      <c r="AC22" s="585"/>
      <c r="AD22" s="586"/>
      <c r="AE22" s="582"/>
      <c r="AF22" s="587"/>
      <c r="AG22" s="587"/>
      <c r="AH22" s="587"/>
    </row>
    <row r="23" spans="1:34" ht="21">
      <c r="A23" s="750">
        <v>19</v>
      </c>
      <c r="B23" s="746" t="s">
        <v>1248</v>
      </c>
      <c r="C23" s="752">
        <v>4552</v>
      </c>
      <c r="L23" s="585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  <c r="Y23" s="585"/>
      <c r="Z23" s="585"/>
      <c r="AA23" s="585"/>
      <c r="AB23" s="585"/>
      <c r="AC23" s="585"/>
      <c r="AD23" s="586"/>
      <c r="AE23" s="582"/>
      <c r="AF23" s="587"/>
      <c r="AG23" s="587"/>
      <c r="AH23" s="587"/>
    </row>
    <row r="24" spans="1:34" ht="21">
      <c r="A24" s="750">
        <v>20</v>
      </c>
      <c r="B24" s="746" t="s">
        <v>1046</v>
      </c>
      <c r="C24" s="757">
        <v>145</v>
      </c>
      <c r="L24" s="585"/>
      <c r="M24" s="585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  <c r="Y24" s="585"/>
      <c r="Z24" s="585"/>
      <c r="AA24" s="585"/>
      <c r="AB24" s="585"/>
      <c r="AC24" s="585"/>
      <c r="AD24" s="586"/>
      <c r="AE24" s="582"/>
      <c r="AF24" s="587"/>
      <c r="AG24" s="587"/>
      <c r="AH24" s="587"/>
    </row>
    <row r="25" spans="1:34" ht="21">
      <c r="A25" s="750">
        <v>21</v>
      </c>
      <c r="B25" s="746" t="s">
        <v>1047</v>
      </c>
      <c r="C25" s="758">
        <v>41</v>
      </c>
      <c r="L25" s="585"/>
      <c r="M25" s="585"/>
      <c r="N25" s="585"/>
      <c r="O25" s="585"/>
      <c r="P25" s="585"/>
      <c r="Q25" s="585"/>
      <c r="R25" s="585"/>
      <c r="S25" s="585"/>
      <c r="T25" s="585"/>
      <c r="U25" s="585"/>
      <c r="V25" s="585"/>
      <c r="W25" s="585"/>
      <c r="X25" s="585"/>
      <c r="Y25" s="585"/>
      <c r="Z25" s="585"/>
      <c r="AA25" s="585"/>
      <c r="AB25" s="585"/>
      <c r="AC25" s="585"/>
      <c r="AD25" s="586"/>
      <c r="AE25" s="582"/>
      <c r="AF25" s="587"/>
      <c r="AG25" s="587"/>
      <c r="AH25" s="587"/>
    </row>
    <row r="26" spans="1:34" ht="21">
      <c r="A26" s="750">
        <v>22</v>
      </c>
      <c r="B26" s="746" t="s">
        <v>1048</v>
      </c>
      <c r="C26" s="757">
        <v>11</v>
      </c>
      <c r="L26" s="585"/>
      <c r="M26" s="585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  <c r="Y26" s="585"/>
      <c r="Z26" s="585"/>
      <c r="AA26" s="585"/>
      <c r="AB26" s="585"/>
      <c r="AC26" s="585"/>
      <c r="AD26" s="586"/>
      <c r="AE26" s="582"/>
      <c r="AF26" s="587"/>
      <c r="AG26" s="587"/>
      <c r="AH26" s="587"/>
    </row>
    <row r="27" spans="1:34" s="593" customFormat="1" ht="21">
      <c r="A27" s="750">
        <v>23</v>
      </c>
      <c r="B27" s="746" t="s">
        <v>1049</v>
      </c>
      <c r="C27" s="757">
        <v>15266</v>
      </c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6"/>
      <c r="Z27" s="586"/>
      <c r="AA27" s="586"/>
      <c r="AB27" s="586"/>
      <c r="AC27" s="586"/>
      <c r="AD27" s="586"/>
      <c r="AE27" s="586"/>
      <c r="AF27" s="590"/>
      <c r="AG27" s="590"/>
      <c r="AH27" s="590"/>
    </row>
    <row r="28" spans="1:34" ht="21">
      <c r="A28" s="750">
        <v>24</v>
      </c>
      <c r="B28" s="746" t="s">
        <v>1050</v>
      </c>
      <c r="C28" s="752">
        <v>250</v>
      </c>
      <c r="L28" s="585"/>
      <c r="M28" s="585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  <c r="Y28" s="585"/>
      <c r="Z28" s="585"/>
      <c r="AA28" s="585"/>
      <c r="AB28" s="585"/>
      <c r="AC28" s="585"/>
      <c r="AD28" s="586"/>
      <c r="AE28" s="582"/>
      <c r="AF28" s="587"/>
      <c r="AG28" s="587"/>
      <c r="AH28" s="587"/>
    </row>
    <row r="29" spans="1:34" ht="21">
      <c r="A29" s="750">
        <v>25</v>
      </c>
      <c r="B29" s="746" t="s">
        <v>1052</v>
      </c>
      <c r="C29" s="757">
        <v>145</v>
      </c>
      <c r="L29" s="585"/>
      <c r="M29" s="585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585"/>
      <c r="Y29" s="585"/>
      <c r="Z29" s="585"/>
      <c r="AA29" s="585"/>
      <c r="AB29" s="585"/>
      <c r="AC29" s="585"/>
      <c r="AD29" s="586"/>
      <c r="AE29" s="582"/>
      <c r="AF29" s="587"/>
      <c r="AG29" s="587"/>
      <c r="AH29" s="587"/>
    </row>
    <row r="30" spans="1:34" ht="21">
      <c r="A30" s="750">
        <v>26</v>
      </c>
      <c r="B30" s="746" t="s">
        <v>1053</v>
      </c>
      <c r="C30" s="757">
        <v>4580</v>
      </c>
      <c r="L30" s="585"/>
      <c r="M30" s="585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  <c r="Y30" s="585"/>
      <c r="Z30" s="585"/>
      <c r="AA30" s="585"/>
      <c r="AB30" s="585"/>
      <c r="AC30" s="585"/>
      <c r="AD30" s="586"/>
      <c r="AE30" s="582"/>
      <c r="AF30" s="587"/>
      <c r="AG30" s="587"/>
      <c r="AH30" s="587"/>
    </row>
    <row r="31" spans="1:34" ht="21">
      <c r="A31" s="750">
        <v>27</v>
      </c>
      <c r="B31" s="746" t="s">
        <v>1054</v>
      </c>
      <c r="C31" s="758">
        <v>19</v>
      </c>
      <c r="L31" s="585"/>
      <c r="M31" s="585"/>
      <c r="N31" s="585"/>
      <c r="O31" s="585"/>
      <c r="P31" s="585"/>
      <c r="Q31" s="585"/>
      <c r="R31" s="585"/>
      <c r="S31" s="585"/>
      <c r="T31" s="585"/>
      <c r="U31" s="585"/>
      <c r="V31" s="585"/>
      <c r="W31" s="585"/>
      <c r="X31" s="585"/>
      <c r="Y31" s="585"/>
      <c r="Z31" s="585"/>
      <c r="AA31" s="585"/>
      <c r="AB31" s="585"/>
      <c r="AC31" s="585"/>
      <c r="AD31" s="586"/>
      <c r="AE31" s="582"/>
      <c r="AF31" s="587"/>
      <c r="AG31" s="587"/>
      <c r="AH31" s="587"/>
    </row>
    <row r="32" spans="1:34" ht="21">
      <c r="A32" s="750">
        <v>28</v>
      </c>
      <c r="B32" s="746" t="s">
        <v>1055</v>
      </c>
      <c r="C32" s="757">
        <v>19</v>
      </c>
      <c r="L32" s="585"/>
      <c r="M32" s="585"/>
      <c r="N32" s="585"/>
      <c r="O32" s="585"/>
      <c r="P32" s="585"/>
      <c r="Q32" s="585"/>
      <c r="R32" s="585"/>
      <c r="S32" s="585"/>
      <c r="T32" s="585"/>
      <c r="U32" s="585"/>
      <c r="V32" s="585"/>
      <c r="W32" s="585"/>
      <c r="X32" s="585"/>
      <c r="Y32" s="585"/>
      <c r="Z32" s="585"/>
      <c r="AA32" s="585"/>
      <c r="AB32" s="585"/>
      <c r="AC32" s="585"/>
      <c r="AD32" s="586"/>
      <c r="AE32" s="582"/>
      <c r="AF32" s="587"/>
      <c r="AG32" s="587"/>
      <c r="AH32" s="587"/>
    </row>
    <row r="33" spans="1:34" ht="42">
      <c r="A33" s="750">
        <v>29</v>
      </c>
      <c r="B33" s="746" t="s">
        <v>1056</v>
      </c>
      <c r="C33" s="760" t="s">
        <v>1249</v>
      </c>
      <c r="L33" s="585"/>
      <c r="M33" s="585"/>
      <c r="N33" s="585"/>
      <c r="O33" s="585"/>
      <c r="P33" s="585"/>
      <c r="Q33" s="585"/>
      <c r="R33" s="585"/>
      <c r="S33" s="585"/>
      <c r="T33" s="585"/>
      <c r="U33" s="585"/>
      <c r="V33" s="585"/>
      <c r="W33" s="585"/>
      <c r="X33" s="585"/>
      <c r="Y33" s="585"/>
      <c r="Z33" s="585"/>
      <c r="AA33" s="585"/>
      <c r="AB33" s="585"/>
      <c r="AC33" s="585"/>
      <c r="AD33" s="586"/>
      <c r="AE33" s="582"/>
      <c r="AF33" s="587"/>
      <c r="AG33" s="587"/>
      <c r="AH33" s="587"/>
    </row>
    <row r="34" spans="1:34" ht="42">
      <c r="A34" s="750">
        <v>30</v>
      </c>
      <c r="B34" s="746" t="s">
        <v>1057</v>
      </c>
      <c r="C34" s="759" t="s">
        <v>1250</v>
      </c>
      <c r="L34" s="585"/>
      <c r="M34" s="585"/>
      <c r="N34" s="585"/>
      <c r="O34" s="585"/>
      <c r="P34" s="585"/>
      <c r="Q34" s="585"/>
      <c r="R34" s="585"/>
      <c r="S34" s="585"/>
      <c r="T34" s="585"/>
      <c r="U34" s="585"/>
      <c r="V34" s="585"/>
      <c r="W34" s="585"/>
      <c r="X34" s="585"/>
      <c r="Y34" s="585"/>
      <c r="Z34" s="585"/>
      <c r="AA34" s="585"/>
      <c r="AB34" s="585"/>
      <c r="AC34" s="585"/>
      <c r="AD34" s="586"/>
      <c r="AE34" s="582"/>
      <c r="AF34" s="587"/>
      <c r="AG34" s="587"/>
      <c r="AH34" s="587"/>
    </row>
    <row r="35" spans="1:34" ht="19.5">
      <c r="A35" s="930" t="s">
        <v>1058</v>
      </c>
      <c r="B35" s="931"/>
      <c r="C35" s="937"/>
      <c r="L35" s="585"/>
      <c r="M35" s="585"/>
      <c r="N35" s="585"/>
      <c r="O35" s="585"/>
      <c r="P35" s="585"/>
      <c r="Q35" s="585"/>
      <c r="R35" s="585"/>
      <c r="S35" s="585"/>
      <c r="T35" s="585"/>
      <c r="U35" s="585"/>
      <c r="V35" s="585"/>
      <c r="W35" s="585"/>
      <c r="X35" s="585"/>
      <c r="Y35" s="585"/>
      <c r="Z35" s="585"/>
      <c r="AA35" s="585"/>
      <c r="AB35" s="585"/>
      <c r="AC35" s="585"/>
      <c r="AD35" s="586"/>
      <c r="AE35" s="582"/>
      <c r="AF35" s="587"/>
      <c r="AG35" s="587"/>
      <c r="AH35" s="587"/>
    </row>
    <row r="36" spans="1:34" ht="15" customHeight="1">
      <c r="A36" s="750">
        <v>31</v>
      </c>
      <c r="B36" s="746" t="s">
        <v>1059</v>
      </c>
      <c r="C36" s="757">
        <v>966</v>
      </c>
      <c r="L36" s="585"/>
      <c r="M36" s="585"/>
      <c r="N36" s="585"/>
      <c r="O36" s="585"/>
      <c r="P36" s="585"/>
      <c r="Q36" s="585"/>
      <c r="R36" s="585"/>
      <c r="S36" s="585"/>
      <c r="T36" s="585"/>
      <c r="U36" s="585"/>
      <c r="V36" s="585"/>
      <c r="W36" s="585"/>
      <c r="X36" s="585"/>
      <c r="Y36" s="585"/>
      <c r="Z36" s="585"/>
      <c r="AA36" s="585"/>
      <c r="AB36" s="585"/>
      <c r="AC36" s="585"/>
      <c r="AD36" s="586"/>
      <c r="AE36" s="582"/>
      <c r="AF36" s="587"/>
      <c r="AG36" s="587"/>
      <c r="AH36" s="587"/>
    </row>
    <row r="37" spans="1:34" ht="13.5" customHeight="1">
      <c r="A37" s="750">
        <v>32</v>
      </c>
      <c r="B37" s="746" t="s">
        <v>1060</v>
      </c>
      <c r="C37" s="757">
        <v>65</v>
      </c>
      <c r="L37" s="585"/>
      <c r="M37" s="585"/>
      <c r="N37" s="585"/>
      <c r="O37" s="585"/>
      <c r="P37" s="585"/>
      <c r="Q37" s="585"/>
      <c r="R37" s="585"/>
      <c r="S37" s="585"/>
      <c r="T37" s="585"/>
      <c r="U37" s="585"/>
      <c r="V37" s="585"/>
      <c r="W37" s="585"/>
      <c r="X37" s="585"/>
      <c r="Y37" s="585"/>
      <c r="Z37" s="585"/>
      <c r="AA37" s="585"/>
      <c r="AB37" s="585"/>
      <c r="AC37" s="585"/>
      <c r="AD37" s="586"/>
      <c r="AE37" s="582"/>
      <c r="AF37" s="587"/>
      <c r="AG37" s="587"/>
      <c r="AH37" s="587"/>
    </row>
    <row r="38" spans="1:34" ht="14.25" customHeight="1">
      <c r="A38" s="750">
        <v>33</v>
      </c>
      <c r="B38" s="746" t="s">
        <v>1062</v>
      </c>
      <c r="C38" s="757">
        <v>18732</v>
      </c>
      <c r="L38" s="585"/>
      <c r="M38" s="585"/>
      <c r="N38" s="585"/>
      <c r="O38" s="585"/>
      <c r="P38" s="585"/>
      <c r="Q38" s="585"/>
      <c r="R38" s="585"/>
      <c r="S38" s="585"/>
      <c r="T38" s="585"/>
      <c r="U38" s="585"/>
      <c r="V38" s="585"/>
      <c r="W38" s="585"/>
      <c r="X38" s="585"/>
      <c r="Y38" s="585"/>
      <c r="Z38" s="585"/>
      <c r="AA38" s="585"/>
      <c r="AB38" s="585"/>
      <c r="AC38" s="585"/>
      <c r="AD38" s="586"/>
      <c r="AE38" s="582"/>
      <c r="AF38" s="587"/>
      <c r="AG38" s="587"/>
      <c r="AH38" s="587"/>
    </row>
    <row r="39" spans="1:34" ht="15.75" customHeight="1">
      <c r="A39" s="750">
        <v>34</v>
      </c>
      <c r="B39" s="746" t="s">
        <v>1063</v>
      </c>
      <c r="C39" s="757">
        <v>18732</v>
      </c>
      <c r="L39" s="585"/>
      <c r="M39" s="585"/>
      <c r="N39" s="585"/>
      <c r="O39" s="585"/>
      <c r="P39" s="585"/>
      <c r="Q39" s="585"/>
      <c r="R39" s="585"/>
      <c r="S39" s="585"/>
      <c r="T39" s="585"/>
      <c r="U39" s="585"/>
      <c r="V39" s="585"/>
      <c r="W39" s="585"/>
      <c r="X39" s="585"/>
      <c r="Y39" s="585"/>
      <c r="Z39" s="585"/>
      <c r="AA39" s="585"/>
      <c r="AB39" s="585"/>
      <c r="AC39" s="585"/>
      <c r="AD39" s="586"/>
      <c r="AE39" s="582"/>
      <c r="AF39" s="587"/>
      <c r="AG39" s="587"/>
      <c r="AH39" s="587"/>
    </row>
    <row r="40" spans="1:34" ht="15" customHeight="1">
      <c r="A40" s="750">
        <v>35</v>
      </c>
      <c r="B40" s="746" t="s">
        <v>1064</v>
      </c>
      <c r="C40" s="757">
        <v>1</v>
      </c>
      <c r="L40" s="585"/>
      <c r="M40" s="585"/>
      <c r="N40" s="585"/>
      <c r="O40" s="585"/>
      <c r="P40" s="585"/>
      <c r="Q40" s="585"/>
      <c r="R40" s="585"/>
      <c r="S40" s="585"/>
      <c r="T40" s="585"/>
      <c r="U40" s="585"/>
      <c r="V40" s="585"/>
      <c r="W40" s="585"/>
      <c r="X40" s="585"/>
      <c r="Y40" s="585"/>
      <c r="Z40" s="585"/>
      <c r="AA40" s="585"/>
      <c r="AB40" s="585"/>
      <c r="AC40" s="585"/>
      <c r="AD40" s="586"/>
      <c r="AE40" s="582"/>
      <c r="AF40" s="587"/>
      <c r="AG40" s="587"/>
      <c r="AH40" s="587"/>
    </row>
    <row r="41" spans="1:34" ht="22.5" customHeight="1">
      <c r="A41" s="750">
        <v>36</v>
      </c>
      <c r="B41" s="746" t="s">
        <v>1065</v>
      </c>
      <c r="C41" s="757">
        <v>170600</v>
      </c>
      <c r="L41" s="585"/>
      <c r="M41" s="585"/>
      <c r="N41" s="585"/>
      <c r="O41" s="585"/>
      <c r="P41" s="585"/>
      <c r="Q41" s="585"/>
      <c r="R41" s="585"/>
      <c r="S41" s="585"/>
      <c r="T41" s="585"/>
      <c r="U41" s="585"/>
      <c r="V41" s="585"/>
      <c r="W41" s="585"/>
      <c r="X41" s="585"/>
      <c r="Y41" s="585"/>
      <c r="Z41" s="585"/>
      <c r="AA41" s="585"/>
      <c r="AB41" s="585"/>
      <c r="AC41" s="585"/>
      <c r="AD41" s="586"/>
      <c r="AE41" s="582"/>
      <c r="AF41" s="587"/>
      <c r="AG41" s="587"/>
      <c r="AH41" s="587"/>
    </row>
    <row r="42" spans="1:34" ht="17.25" customHeight="1">
      <c r="A42" s="930" t="s">
        <v>1066</v>
      </c>
      <c r="B42" s="931"/>
      <c r="C42" s="932"/>
      <c r="L42" s="585"/>
      <c r="M42" s="585"/>
      <c r="N42" s="585"/>
      <c r="O42" s="585"/>
      <c r="P42" s="585"/>
      <c r="Q42" s="585"/>
      <c r="R42" s="585"/>
      <c r="S42" s="585"/>
      <c r="T42" s="585"/>
      <c r="U42" s="585"/>
      <c r="V42" s="585"/>
      <c r="W42" s="585"/>
      <c r="X42" s="585"/>
      <c r="Y42" s="585"/>
      <c r="Z42" s="585"/>
      <c r="AA42" s="585"/>
      <c r="AB42" s="585"/>
      <c r="AC42" s="585"/>
      <c r="AD42" s="586"/>
      <c r="AE42" s="582"/>
      <c r="AF42" s="587"/>
      <c r="AG42" s="587"/>
      <c r="AH42" s="587"/>
    </row>
    <row r="43" spans="1:34" s="594" customFormat="1" ht="15" customHeight="1">
      <c r="A43" s="750">
        <v>37</v>
      </c>
      <c r="B43" s="746" t="s">
        <v>1251</v>
      </c>
      <c r="C43" s="757">
        <v>0.6</v>
      </c>
      <c r="L43" s="582"/>
      <c r="M43" s="582"/>
      <c r="N43" s="582"/>
      <c r="O43" s="582"/>
      <c r="P43" s="582"/>
      <c r="Q43" s="582"/>
      <c r="R43" s="582"/>
      <c r="S43" s="582"/>
      <c r="T43" s="582"/>
      <c r="U43" s="582"/>
      <c r="V43" s="582"/>
      <c r="W43" s="582"/>
      <c r="X43" s="582"/>
      <c r="Y43" s="582"/>
      <c r="Z43" s="582"/>
      <c r="AA43" s="582"/>
      <c r="AB43" s="582"/>
      <c r="AC43" s="582"/>
      <c r="AD43" s="582"/>
      <c r="AE43" s="582"/>
      <c r="AF43" s="583"/>
      <c r="AG43" s="583"/>
      <c r="AH43" s="583"/>
    </row>
    <row r="44" spans="1:34" ht="13.5" customHeight="1">
      <c r="A44" s="750">
        <v>38</v>
      </c>
      <c r="B44" s="746" t="s">
        <v>1067</v>
      </c>
      <c r="C44" s="757">
        <v>57</v>
      </c>
      <c r="L44" s="585"/>
      <c r="M44" s="585"/>
      <c r="N44" s="585"/>
      <c r="O44" s="585"/>
      <c r="P44" s="585"/>
      <c r="Q44" s="585"/>
      <c r="R44" s="585"/>
      <c r="S44" s="585"/>
      <c r="T44" s="585"/>
      <c r="U44" s="585"/>
      <c r="V44" s="585"/>
      <c r="W44" s="585"/>
      <c r="X44" s="585"/>
      <c r="Y44" s="585"/>
      <c r="Z44" s="585"/>
      <c r="AA44" s="585"/>
      <c r="AB44" s="585"/>
      <c r="AC44" s="585"/>
      <c r="AD44" s="586"/>
      <c r="AE44" s="582"/>
      <c r="AF44" s="587"/>
      <c r="AG44" s="587"/>
      <c r="AH44" s="587"/>
    </row>
    <row r="45" spans="1:34" ht="21">
      <c r="A45" s="750">
        <v>39</v>
      </c>
      <c r="B45" s="746" t="s">
        <v>1068</v>
      </c>
      <c r="C45" s="757">
        <v>3800</v>
      </c>
      <c r="L45" s="585"/>
      <c r="M45" s="585"/>
      <c r="N45" s="585"/>
      <c r="O45" s="585"/>
      <c r="P45" s="585"/>
      <c r="Q45" s="585"/>
      <c r="R45" s="585"/>
      <c r="S45" s="585"/>
      <c r="T45" s="585"/>
      <c r="U45" s="585"/>
      <c r="V45" s="585"/>
      <c r="W45" s="585"/>
      <c r="X45" s="585"/>
      <c r="Y45" s="585"/>
      <c r="Z45" s="585"/>
      <c r="AA45" s="585"/>
      <c r="AB45" s="585"/>
      <c r="AC45" s="585"/>
      <c r="AD45" s="586"/>
      <c r="AE45" s="582"/>
      <c r="AF45" s="587"/>
      <c r="AG45" s="587"/>
      <c r="AH45" s="587"/>
    </row>
    <row r="46" spans="1:34" ht="21">
      <c r="A46" s="750">
        <v>40</v>
      </c>
      <c r="B46" s="746" t="s">
        <v>1069</v>
      </c>
      <c r="C46" s="757">
        <v>3800</v>
      </c>
      <c r="L46" s="585"/>
      <c r="M46" s="585"/>
      <c r="N46" s="585"/>
      <c r="O46" s="585"/>
      <c r="P46" s="585"/>
      <c r="Q46" s="585"/>
      <c r="R46" s="585"/>
      <c r="S46" s="585"/>
      <c r="T46" s="585"/>
      <c r="U46" s="585"/>
      <c r="V46" s="585"/>
      <c r="W46" s="585"/>
      <c r="X46" s="585"/>
      <c r="Y46" s="585"/>
      <c r="Z46" s="585"/>
      <c r="AA46" s="585"/>
      <c r="AB46" s="585"/>
      <c r="AC46" s="585"/>
      <c r="AD46" s="586"/>
      <c r="AE46" s="582"/>
      <c r="AF46" s="587"/>
      <c r="AG46" s="587"/>
      <c r="AH46" s="587"/>
    </row>
    <row r="47" spans="1:34" ht="21">
      <c r="A47" s="750">
        <v>41</v>
      </c>
      <c r="B47" s="746" t="s">
        <v>1070</v>
      </c>
      <c r="C47" s="757">
        <v>1500</v>
      </c>
      <c r="L47" s="585"/>
      <c r="M47" s="585"/>
      <c r="N47" s="585"/>
      <c r="O47" s="585"/>
      <c r="P47" s="585"/>
      <c r="Q47" s="585"/>
      <c r="R47" s="585"/>
      <c r="S47" s="585"/>
      <c r="T47" s="585"/>
      <c r="U47" s="585"/>
      <c r="V47" s="585"/>
      <c r="W47" s="585"/>
      <c r="X47" s="585"/>
      <c r="Y47" s="585"/>
      <c r="Z47" s="585"/>
      <c r="AA47" s="585"/>
      <c r="AB47" s="585"/>
      <c r="AC47" s="585"/>
      <c r="AD47" s="586"/>
      <c r="AE47" s="582"/>
      <c r="AF47" s="587"/>
      <c r="AG47" s="587"/>
      <c r="AH47" s="587"/>
    </row>
    <row r="48" spans="1:34" ht="21">
      <c r="A48" s="750">
        <v>42</v>
      </c>
      <c r="B48" s="746" t="s">
        <v>1071</v>
      </c>
      <c r="C48" s="757">
        <v>7</v>
      </c>
      <c r="L48" s="585"/>
      <c r="M48" s="585"/>
      <c r="N48" s="585"/>
      <c r="O48" s="585"/>
      <c r="P48" s="585"/>
      <c r="Q48" s="585"/>
      <c r="R48" s="585"/>
      <c r="S48" s="585"/>
      <c r="T48" s="585"/>
      <c r="U48" s="585"/>
      <c r="V48" s="585"/>
      <c r="W48" s="585"/>
      <c r="X48" s="585"/>
      <c r="Y48" s="585"/>
      <c r="Z48" s="585"/>
      <c r="AA48" s="585"/>
      <c r="AB48" s="585"/>
      <c r="AC48" s="585"/>
      <c r="AD48" s="586"/>
      <c r="AE48" s="582"/>
      <c r="AF48" s="587"/>
      <c r="AG48" s="587"/>
      <c r="AH48" s="587"/>
    </row>
    <row r="49" spans="1:34" ht="21">
      <c r="A49" s="750">
        <v>43</v>
      </c>
      <c r="B49" s="746" t="s">
        <v>1072</v>
      </c>
      <c r="C49" s="757">
        <v>25</v>
      </c>
      <c r="L49" s="585"/>
      <c r="M49" s="585"/>
      <c r="N49" s="585"/>
      <c r="O49" s="585"/>
      <c r="P49" s="585"/>
      <c r="Q49" s="585"/>
      <c r="R49" s="585"/>
      <c r="S49" s="585"/>
      <c r="T49" s="585"/>
      <c r="U49" s="585"/>
      <c r="V49" s="585"/>
      <c r="W49" s="585"/>
      <c r="X49" s="585"/>
      <c r="Y49" s="585"/>
      <c r="Z49" s="585"/>
      <c r="AA49" s="585"/>
      <c r="AB49" s="585"/>
      <c r="AC49" s="585"/>
      <c r="AD49" s="586"/>
      <c r="AE49" s="582"/>
      <c r="AF49" s="587"/>
      <c r="AG49" s="587"/>
      <c r="AH49" s="587"/>
    </row>
    <row r="50" spans="1:34" ht="21">
      <c r="A50" s="750">
        <v>44</v>
      </c>
      <c r="B50" s="746" t="s">
        <v>1073</v>
      </c>
      <c r="C50" s="757">
        <v>93</v>
      </c>
      <c r="L50" s="585"/>
      <c r="M50" s="585"/>
      <c r="N50" s="585"/>
      <c r="O50" s="585"/>
      <c r="P50" s="585"/>
      <c r="Q50" s="585"/>
      <c r="R50" s="585"/>
      <c r="S50" s="585"/>
      <c r="T50" s="585"/>
      <c r="U50" s="585"/>
      <c r="V50" s="585"/>
      <c r="W50" s="585"/>
      <c r="X50" s="585"/>
      <c r="Y50" s="585"/>
      <c r="Z50" s="585"/>
      <c r="AA50" s="585"/>
      <c r="AB50" s="585"/>
      <c r="AC50" s="585"/>
      <c r="AD50" s="586"/>
      <c r="AE50" s="582"/>
      <c r="AF50" s="587"/>
      <c r="AG50" s="587"/>
      <c r="AH50" s="587"/>
    </row>
    <row r="51" spans="1:34" ht="21">
      <c r="A51" s="750">
        <v>45</v>
      </c>
      <c r="B51" s="746" t="s">
        <v>1074</v>
      </c>
      <c r="C51" s="757">
        <v>52</v>
      </c>
      <c r="L51" s="585"/>
      <c r="M51" s="585"/>
      <c r="N51" s="585"/>
      <c r="O51" s="585"/>
      <c r="P51" s="585"/>
      <c r="Q51" s="585"/>
      <c r="R51" s="585"/>
      <c r="S51" s="585"/>
      <c r="T51" s="585"/>
      <c r="U51" s="585"/>
      <c r="V51" s="585"/>
      <c r="W51" s="585"/>
      <c r="X51" s="585"/>
      <c r="Y51" s="585"/>
      <c r="Z51" s="585"/>
      <c r="AA51" s="585"/>
      <c r="AB51" s="585"/>
      <c r="AC51" s="585"/>
      <c r="AD51" s="586"/>
      <c r="AE51" s="582"/>
      <c r="AF51" s="587"/>
      <c r="AG51" s="587"/>
      <c r="AH51" s="587"/>
    </row>
    <row r="52" spans="1:34" ht="21">
      <c r="A52" s="750">
        <v>46</v>
      </c>
      <c r="B52" s="746" t="s">
        <v>1075</v>
      </c>
      <c r="C52" s="757">
        <v>35</v>
      </c>
      <c r="L52" s="585"/>
      <c r="M52" s="585"/>
      <c r="N52" s="585"/>
      <c r="O52" s="585"/>
      <c r="P52" s="585"/>
      <c r="Q52" s="585"/>
      <c r="R52" s="585"/>
      <c r="S52" s="585"/>
      <c r="T52" s="585"/>
      <c r="U52" s="585"/>
      <c r="V52" s="585"/>
      <c r="W52" s="585"/>
      <c r="X52" s="585"/>
      <c r="Y52" s="585"/>
      <c r="Z52" s="585"/>
      <c r="AA52" s="585"/>
      <c r="AB52" s="585"/>
      <c r="AC52" s="585"/>
      <c r="AD52" s="586"/>
      <c r="AE52" s="582"/>
      <c r="AF52" s="587"/>
      <c r="AG52" s="587"/>
      <c r="AH52" s="587"/>
    </row>
    <row r="53" spans="1:34" ht="21">
      <c r="A53" s="750">
        <v>47</v>
      </c>
      <c r="B53" s="746" t="s">
        <v>1076</v>
      </c>
      <c r="C53" s="757">
        <v>40</v>
      </c>
      <c r="L53" s="585"/>
      <c r="M53" s="585"/>
      <c r="N53" s="585"/>
      <c r="O53" s="585"/>
      <c r="P53" s="585"/>
      <c r="Q53" s="585"/>
      <c r="R53" s="585"/>
      <c r="S53" s="585"/>
      <c r="T53" s="585"/>
      <c r="U53" s="585"/>
      <c r="V53" s="585"/>
      <c r="W53" s="585"/>
      <c r="X53" s="585"/>
      <c r="Y53" s="585"/>
      <c r="Z53" s="585"/>
      <c r="AA53" s="585"/>
      <c r="AB53" s="585"/>
      <c r="AC53" s="585"/>
      <c r="AD53" s="586"/>
      <c r="AE53" s="582"/>
      <c r="AF53" s="587"/>
      <c r="AG53" s="587"/>
      <c r="AH53" s="587"/>
    </row>
    <row r="54" spans="1:34" s="594" customFormat="1" ht="21">
      <c r="A54" s="750">
        <v>48</v>
      </c>
      <c r="B54" s="746" t="s">
        <v>1077</v>
      </c>
      <c r="C54" s="757">
        <v>56</v>
      </c>
      <c r="L54" s="582"/>
      <c r="M54" s="582"/>
      <c r="N54" s="582"/>
      <c r="O54" s="582"/>
      <c r="P54" s="582"/>
      <c r="Q54" s="582"/>
      <c r="R54" s="582"/>
      <c r="S54" s="582"/>
      <c r="T54" s="582"/>
      <c r="U54" s="582"/>
      <c r="V54" s="582"/>
      <c r="W54" s="582"/>
      <c r="X54" s="582"/>
      <c r="Y54" s="582"/>
      <c r="Z54" s="582"/>
      <c r="AA54" s="582"/>
      <c r="AB54" s="582"/>
      <c r="AC54" s="582"/>
      <c r="AD54" s="582"/>
      <c r="AE54" s="582"/>
      <c r="AF54" s="583"/>
      <c r="AG54" s="583"/>
      <c r="AH54" s="583"/>
    </row>
    <row r="55" spans="1:34" ht="21">
      <c r="A55" s="750">
        <v>49</v>
      </c>
      <c r="B55" s="746" t="s">
        <v>1078</v>
      </c>
      <c r="C55" s="757">
        <v>1</v>
      </c>
      <c r="L55" s="585"/>
      <c r="M55" s="585"/>
      <c r="N55" s="585"/>
      <c r="O55" s="585"/>
      <c r="P55" s="585"/>
      <c r="Q55" s="585"/>
      <c r="R55" s="585"/>
      <c r="S55" s="585"/>
      <c r="T55" s="585"/>
      <c r="U55" s="585"/>
      <c r="V55" s="585"/>
      <c r="W55" s="585"/>
      <c r="X55" s="585"/>
      <c r="Y55" s="585"/>
      <c r="Z55" s="585"/>
      <c r="AA55" s="585"/>
      <c r="AB55" s="585"/>
      <c r="AC55" s="585"/>
      <c r="AD55" s="586"/>
      <c r="AE55" s="582"/>
      <c r="AF55" s="587"/>
      <c r="AG55" s="587"/>
      <c r="AH55" s="587"/>
    </row>
    <row r="56" spans="1:34" s="594" customFormat="1" ht="21">
      <c r="A56" s="750">
        <v>50</v>
      </c>
      <c r="B56" s="746" t="s">
        <v>1079</v>
      </c>
      <c r="C56" s="757">
        <v>2</v>
      </c>
      <c r="L56" s="591"/>
      <c r="M56" s="591"/>
      <c r="N56" s="591"/>
      <c r="O56" s="591"/>
      <c r="P56" s="591"/>
      <c r="Q56" s="591"/>
      <c r="R56" s="591"/>
      <c r="S56" s="591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  <c r="AD56" s="591"/>
      <c r="AE56" s="591"/>
      <c r="AF56" s="592"/>
      <c r="AG56" s="592"/>
      <c r="AH56" s="592"/>
    </row>
    <row r="57" spans="1:34" ht="21">
      <c r="A57" s="750">
        <v>51</v>
      </c>
      <c r="B57" s="746" t="s">
        <v>1080</v>
      </c>
      <c r="C57" s="757">
        <v>23450</v>
      </c>
      <c r="L57" s="585"/>
      <c r="M57" s="585"/>
      <c r="N57" s="585"/>
      <c r="O57" s="585"/>
      <c r="P57" s="585"/>
      <c r="Q57" s="585"/>
      <c r="R57" s="585"/>
      <c r="S57" s="585"/>
      <c r="T57" s="585"/>
      <c r="U57" s="585"/>
      <c r="V57" s="585"/>
      <c r="W57" s="585"/>
      <c r="X57" s="585"/>
      <c r="Y57" s="585"/>
      <c r="Z57" s="585"/>
      <c r="AA57" s="585"/>
      <c r="AB57" s="585"/>
      <c r="AC57" s="585"/>
      <c r="AD57" s="586"/>
      <c r="AE57" s="582"/>
      <c r="AF57" s="587"/>
      <c r="AG57" s="587"/>
      <c r="AH57" s="587"/>
    </row>
    <row r="58" spans="1:34" ht="21">
      <c r="A58" s="750">
        <v>52</v>
      </c>
      <c r="B58" s="746" t="s">
        <v>1081</v>
      </c>
      <c r="C58" s="757">
        <v>14950</v>
      </c>
      <c r="L58" s="585"/>
      <c r="M58" s="585"/>
      <c r="N58" s="585"/>
      <c r="O58" s="585"/>
      <c r="P58" s="585"/>
      <c r="Q58" s="585"/>
      <c r="R58" s="585"/>
      <c r="S58" s="585"/>
      <c r="T58" s="585"/>
      <c r="U58" s="585"/>
      <c r="V58" s="585"/>
      <c r="W58" s="585"/>
      <c r="X58" s="585"/>
      <c r="Y58" s="585"/>
      <c r="Z58" s="585"/>
      <c r="AA58" s="585"/>
      <c r="AB58" s="585"/>
      <c r="AC58" s="585"/>
      <c r="AD58" s="586"/>
      <c r="AE58" s="582"/>
      <c r="AF58" s="587"/>
      <c r="AG58" s="587"/>
      <c r="AH58" s="587"/>
    </row>
    <row r="59" spans="1:34" ht="21">
      <c r="A59" s="750">
        <v>53</v>
      </c>
      <c r="B59" s="746" t="s">
        <v>1082</v>
      </c>
      <c r="C59" s="757" t="s">
        <v>496</v>
      </c>
      <c r="L59" s="585"/>
      <c r="M59" s="585"/>
      <c r="N59" s="585"/>
      <c r="O59" s="585"/>
      <c r="P59" s="585"/>
      <c r="Q59" s="585"/>
      <c r="R59" s="585"/>
      <c r="S59" s="585"/>
      <c r="T59" s="585"/>
      <c r="U59" s="585"/>
      <c r="V59" s="585"/>
      <c r="W59" s="585"/>
      <c r="X59" s="585"/>
      <c r="Y59" s="585"/>
      <c r="Z59" s="585"/>
      <c r="AA59" s="585"/>
      <c r="AB59" s="585"/>
      <c r="AC59" s="585"/>
      <c r="AD59" s="586"/>
      <c r="AE59" s="582"/>
      <c r="AF59" s="587"/>
      <c r="AG59" s="587"/>
      <c r="AH59" s="587"/>
    </row>
    <row r="60" spans="1:34" ht="21">
      <c r="A60" s="750">
        <v>54</v>
      </c>
      <c r="B60" s="746" t="s">
        <v>1252</v>
      </c>
      <c r="C60" s="757">
        <v>0</v>
      </c>
      <c r="L60" s="585"/>
      <c r="M60" s="585"/>
      <c r="N60" s="585"/>
      <c r="O60" s="585"/>
      <c r="P60" s="585"/>
      <c r="Q60" s="585"/>
      <c r="R60" s="585"/>
      <c r="S60" s="585"/>
      <c r="T60" s="585"/>
      <c r="U60" s="585"/>
      <c r="V60" s="585"/>
      <c r="W60" s="585"/>
      <c r="X60" s="585"/>
      <c r="Y60" s="585"/>
      <c r="Z60" s="585"/>
      <c r="AA60" s="585"/>
      <c r="AB60" s="585"/>
      <c r="AC60" s="585"/>
      <c r="AD60" s="586"/>
      <c r="AE60" s="582"/>
      <c r="AF60" s="587"/>
      <c r="AG60" s="587"/>
      <c r="AH60" s="587"/>
    </row>
    <row r="61" spans="1:34" ht="21">
      <c r="A61" s="750">
        <v>55</v>
      </c>
      <c r="B61" s="746" t="s">
        <v>1083</v>
      </c>
      <c r="C61" s="757">
        <v>35717034520</v>
      </c>
      <c r="L61" s="585"/>
      <c r="M61" s="585"/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5"/>
      <c r="Z61" s="585"/>
      <c r="AA61" s="585"/>
      <c r="AB61" s="585"/>
      <c r="AC61" s="585"/>
      <c r="AD61" s="586"/>
      <c r="AE61" s="582"/>
      <c r="AF61" s="587"/>
      <c r="AG61" s="587"/>
      <c r="AH61" s="587"/>
    </row>
    <row r="62" spans="1:34" ht="21">
      <c r="A62" s="750">
        <v>56</v>
      </c>
      <c r="B62" s="746" t="s">
        <v>1084</v>
      </c>
      <c r="C62" s="757">
        <v>7626600000</v>
      </c>
      <c r="D62" s="585"/>
      <c r="E62" s="585"/>
      <c r="F62" s="585"/>
      <c r="G62" s="585"/>
      <c r="H62" s="585"/>
      <c r="I62" s="585"/>
      <c r="J62" s="585"/>
      <c r="K62" s="585"/>
      <c r="L62" s="585"/>
      <c r="M62" s="585"/>
      <c r="N62" s="585"/>
      <c r="O62" s="585"/>
      <c r="P62" s="585"/>
      <c r="Q62" s="585"/>
      <c r="R62" s="585"/>
      <c r="S62" s="585"/>
      <c r="T62" s="585"/>
      <c r="U62" s="585"/>
      <c r="V62" s="585"/>
      <c r="W62" s="585"/>
      <c r="X62" s="585"/>
      <c r="Y62" s="585"/>
      <c r="Z62" s="585"/>
      <c r="AA62" s="585"/>
      <c r="AB62" s="585"/>
      <c r="AC62" s="585"/>
      <c r="AD62" s="586"/>
      <c r="AE62" s="582"/>
      <c r="AF62" s="587"/>
      <c r="AG62" s="587"/>
      <c r="AH62" s="587"/>
    </row>
    <row r="63" spans="1:34" ht="21">
      <c r="A63" s="750">
        <v>57</v>
      </c>
      <c r="B63" s="746" t="s">
        <v>1085</v>
      </c>
      <c r="C63" s="757">
        <v>30</v>
      </c>
      <c r="D63" s="585"/>
      <c r="E63" s="585"/>
      <c r="F63" s="585"/>
      <c r="G63" s="585"/>
      <c r="H63" s="585"/>
      <c r="I63" s="585"/>
      <c r="J63" s="585"/>
      <c r="K63" s="585"/>
      <c r="L63" s="585"/>
      <c r="M63" s="585"/>
      <c r="N63" s="585"/>
      <c r="O63" s="585"/>
      <c r="P63" s="585"/>
      <c r="Q63" s="585"/>
      <c r="R63" s="585"/>
      <c r="S63" s="585"/>
      <c r="T63" s="585"/>
      <c r="U63" s="585"/>
      <c r="V63" s="585"/>
      <c r="W63" s="585"/>
      <c r="X63" s="585"/>
      <c r="Y63" s="585"/>
      <c r="Z63" s="585"/>
      <c r="AA63" s="585"/>
      <c r="AB63" s="585"/>
      <c r="AC63" s="585"/>
      <c r="AD63" s="586"/>
      <c r="AE63" s="582"/>
      <c r="AF63" s="587"/>
      <c r="AG63" s="587"/>
      <c r="AH63" s="587"/>
    </row>
    <row r="64" spans="1:34" ht="21">
      <c r="A64" s="750">
        <v>58</v>
      </c>
      <c r="B64" s="746" t="s">
        <v>1050</v>
      </c>
      <c r="C64" s="757">
        <v>50</v>
      </c>
      <c r="D64" s="585"/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585"/>
      <c r="AB64" s="585"/>
      <c r="AC64" s="585"/>
      <c r="AD64" s="586"/>
      <c r="AE64" s="582"/>
      <c r="AF64" s="587"/>
      <c r="AG64" s="587"/>
      <c r="AH64" s="587"/>
    </row>
    <row r="65" spans="1:3" ht="21">
      <c r="A65" s="750">
        <v>59</v>
      </c>
      <c r="B65" s="746" t="s">
        <v>1086</v>
      </c>
      <c r="C65" s="757">
        <v>32</v>
      </c>
    </row>
    <row r="66" spans="1:3" ht="21">
      <c r="A66" s="750">
        <v>60</v>
      </c>
      <c r="B66" s="746" t="s">
        <v>1087</v>
      </c>
      <c r="C66" s="757">
        <v>0</v>
      </c>
    </row>
    <row r="67" spans="1:3" ht="21">
      <c r="A67" s="750">
        <v>61</v>
      </c>
      <c r="B67" s="746" t="s">
        <v>1253</v>
      </c>
      <c r="C67" s="757">
        <v>124</v>
      </c>
    </row>
    <row r="68" spans="1:3" ht="19.5">
      <c r="A68" s="930" t="s">
        <v>1088</v>
      </c>
      <c r="B68" s="931"/>
      <c r="C68" s="932"/>
    </row>
    <row r="69" spans="1:3" ht="21">
      <c r="A69" s="750">
        <v>62</v>
      </c>
      <c r="B69" s="746" t="s">
        <v>1089</v>
      </c>
      <c r="C69" s="757">
        <v>12025</v>
      </c>
    </row>
    <row r="70" spans="1:3" ht="21">
      <c r="A70" s="750">
        <v>63</v>
      </c>
      <c r="B70" s="746" t="s">
        <v>1090</v>
      </c>
      <c r="C70" s="757" t="s">
        <v>1051</v>
      </c>
    </row>
    <row r="71" spans="1:3" ht="21">
      <c r="A71" s="750">
        <v>64</v>
      </c>
      <c r="B71" s="746" t="s">
        <v>1091</v>
      </c>
      <c r="C71" s="757" t="s">
        <v>1051</v>
      </c>
    </row>
    <row r="72" spans="1:3" ht="21">
      <c r="A72" s="750">
        <v>65</v>
      </c>
      <c r="B72" s="746" t="s">
        <v>1092</v>
      </c>
      <c r="C72" s="757" t="s">
        <v>1051</v>
      </c>
    </row>
    <row r="73" spans="1:3" ht="21">
      <c r="A73" s="750">
        <v>66</v>
      </c>
      <c r="B73" s="746" t="s">
        <v>1093</v>
      </c>
      <c r="C73" s="757">
        <v>8</v>
      </c>
    </row>
    <row r="74" spans="1:3" ht="21">
      <c r="A74" s="750">
        <v>67</v>
      </c>
      <c r="B74" s="746" t="s">
        <v>1094</v>
      </c>
      <c r="C74" s="757">
        <v>12025</v>
      </c>
    </row>
    <row r="75" spans="1:3" ht="21">
      <c r="A75" s="750">
        <v>68</v>
      </c>
      <c r="B75" s="746" t="s">
        <v>1095</v>
      </c>
      <c r="C75" s="757">
        <v>85</v>
      </c>
    </row>
    <row r="76" spans="1:3" ht="21">
      <c r="A76" s="750">
        <v>69</v>
      </c>
      <c r="B76" s="746" t="s">
        <v>1096</v>
      </c>
      <c r="C76" s="757">
        <v>2213736</v>
      </c>
    </row>
    <row r="77" spans="1:3" ht="21">
      <c r="A77" s="750">
        <v>70</v>
      </c>
      <c r="B77" s="746" t="s">
        <v>1097</v>
      </c>
      <c r="C77" s="757" t="s">
        <v>1098</v>
      </c>
    </row>
    <row r="78" spans="1:3" ht="21">
      <c r="A78" s="750">
        <v>71</v>
      </c>
      <c r="B78" s="746" t="s">
        <v>1099</v>
      </c>
      <c r="C78" s="757" t="s">
        <v>1051</v>
      </c>
    </row>
    <row r="79" spans="1:3" ht="21">
      <c r="A79" s="750">
        <v>72</v>
      </c>
      <c r="B79" s="746" t="s">
        <v>1100</v>
      </c>
      <c r="C79" s="757">
        <v>11035</v>
      </c>
    </row>
    <row r="80" spans="1:3" ht="21">
      <c r="A80" s="750">
        <v>73</v>
      </c>
      <c r="B80" s="746" t="s">
        <v>1101</v>
      </c>
      <c r="C80" s="757" t="s">
        <v>1102</v>
      </c>
    </row>
    <row r="81" spans="1:3" ht="21">
      <c r="A81" s="750">
        <v>74</v>
      </c>
      <c r="B81" s="746" t="s">
        <v>1103</v>
      </c>
      <c r="C81" s="757" t="s">
        <v>1254</v>
      </c>
    </row>
    <row r="82" spans="1:3" ht="21">
      <c r="A82" s="750">
        <v>75</v>
      </c>
      <c r="B82" s="746" t="s">
        <v>1104</v>
      </c>
      <c r="C82" s="757">
        <v>1</v>
      </c>
    </row>
    <row r="83" spans="1:3" ht="21">
      <c r="A83" s="750">
        <v>76</v>
      </c>
      <c r="B83" s="746" t="s">
        <v>1105</v>
      </c>
      <c r="C83" s="757">
        <v>1</v>
      </c>
    </row>
    <row r="84" spans="1:3" ht="21">
      <c r="A84" s="750">
        <v>77</v>
      </c>
      <c r="B84" s="746" t="s">
        <v>1106</v>
      </c>
      <c r="C84" s="757">
        <v>0.6</v>
      </c>
    </row>
    <row r="85" spans="1:3" ht="19.5">
      <c r="A85" s="930" t="s">
        <v>1107</v>
      </c>
      <c r="B85" s="931"/>
      <c r="C85" s="932"/>
    </row>
    <row r="86" spans="1:3" ht="21">
      <c r="A86" s="750">
        <v>78</v>
      </c>
      <c r="B86" s="746" t="s">
        <v>1108</v>
      </c>
      <c r="C86" s="757">
        <v>25</v>
      </c>
    </row>
    <row r="87" spans="1:3" ht="21">
      <c r="A87" s="750">
        <v>79</v>
      </c>
      <c r="B87" s="746" t="s">
        <v>1109</v>
      </c>
      <c r="C87" s="757">
        <v>2911</v>
      </c>
    </row>
    <row r="88" spans="1:3" ht="21">
      <c r="A88" s="750">
        <v>80</v>
      </c>
      <c r="B88" s="746" t="s">
        <v>1110</v>
      </c>
      <c r="C88" s="757">
        <v>3500</v>
      </c>
    </row>
    <row r="89" spans="1:3" ht="21">
      <c r="A89" s="750">
        <v>81</v>
      </c>
      <c r="B89" s="746" t="s">
        <v>1111</v>
      </c>
      <c r="C89" s="757">
        <v>90</v>
      </c>
    </row>
    <row r="90" spans="1:3" ht="21">
      <c r="A90" s="750">
        <v>82</v>
      </c>
      <c r="B90" s="746" t="s">
        <v>1112</v>
      </c>
      <c r="C90" s="757">
        <v>6501</v>
      </c>
    </row>
    <row r="91" spans="1:3" ht="21">
      <c r="A91" s="750">
        <v>83</v>
      </c>
      <c r="B91" s="746" t="s">
        <v>1113</v>
      </c>
      <c r="C91" s="757">
        <v>68</v>
      </c>
    </row>
    <row r="92" spans="1:3" ht="21">
      <c r="A92" s="750">
        <v>84</v>
      </c>
      <c r="B92" s="746" t="s">
        <v>1114</v>
      </c>
      <c r="C92" s="757">
        <v>39226</v>
      </c>
    </row>
    <row r="93" spans="1:3" ht="21">
      <c r="A93" s="750">
        <v>85</v>
      </c>
      <c r="B93" s="746" t="s">
        <v>1115</v>
      </c>
      <c r="C93" s="757">
        <v>5920</v>
      </c>
    </row>
    <row r="94" spans="1:3" ht="21">
      <c r="A94" s="750">
        <v>86</v>
      </c>
      <c r="B94" s="746" t="s">
        <v>1116</v>
      </c>
      <c r="C94" s="757">
        <v>57676</v>
      </c>
    </row>
    <row r="95" spans="1:3" ht="21">
      <c r="A95" s="750">
        <v>87</v>
      </c>
      <c r="B95" s="746" t="s">
        <v>1117</v>
      </c>
      <c r="C95" s="757">
        <v>116076</v>
      </c>
    </row>
    <row r="96" spans="1:3" ht="21">
      <c r="A96" s="750">
        <v>88</v>
      </c>
      <c r="B96" s="746" t="s">
        <v>1118</v>
      </c>
      <c r="C96" s="757" t="s">
        <v>1255</v>
      </c>
    </row>
    <row r="97" spans="1:3" ht="126">
      <c r="A97" s="750">
        <v>89</v>
      </c>
      <c r="B97" s="746" t="s">
        <v>1256</v>
      </c>
      <c r="C97" s="760" t="s">
        <v>1257</v>
      </c>
    </row>
    <row r="98" spans="1:3" ht="21">
      <c r="A98" s="750">
        <v>90</v>
      </c>
      <c r="B98" s="746" t="s">
        <v>1258</v>
      </c>
      <c r="C98" s="757">
        <v>0.12</v>
      </c>
    </row>
    <row r="99" spans="1:3" ht="21">
      <c r="A99" s="750">
        <v>91</v>
      </c>
      <c r="B99" s="746" t="s">
        <v>1119</v>
      </c>
      <c r="C99" s="757" t="s">
        <v>1259</v>
      </c>
    </row>
    <row r="100" spans="1:3" ht="21">
      <c r="A100" s="750">
        <v>92</v>
      </c>
      <c r="B100" s="746" t="s">
        <v>1120</v>
      </c>
      <c r="C100" s="757" t="s">
        <v>1259</v>
      </c>
    </row>
    <row r="101" spans="1:3" ht="21">
      <c r="A101" s="750">
        <v>93</v>
      </c>
      <c r="B101" s="746" t="s">
        <v>1260</v>
      </c>
      <c r="C101" s="757" t="s">
        <v>1259</v>
      </c>
    </row>
    <row r="102" spans="1:3" ht="21">
      <c r="A102" s="750">
        <v>94</v>
      </c>
      <c r="B102" s="746" t="s">
        <v>1121</v>
      </c>
      <c r="C102" s="757">
        <v>0.9</v>
      </c>
    </row>
    <row r="103" spans="1:3" ht="21">
      <c r="A103" s="750">
        <v>95</v>
      </c>
      <c r="B103" s="746" t="s">
        <v>1122</v>
      </c>
      <c r="C103" s="757">
        <v>0.12</v>
      </c>
    </row>
    <row r="104" spans="1:3" ht="21">
      <c r="A104" s="750">
        <v>96</v>
      </c>
      <c r="B104" s="746" t="s">
        <v>1123</v>
      </c>
      <c r="C104" s="757">
        <v>3004</v>
      </c>
    </row>
    <row r="105" spans="1:3" ht="21">
      <c r="A105" s="750">
        <v>97</v>
      </c>
      <c r="B105" s="746" t="s">
        <v>1124</v>
      </c>
      <c r="C105" s="757">
        <v>1972</v>
      </c>
    </row>
    <row r="106" spans="1:3" ht="21">
      <c r="A106" s="750">
        <v>98</v>
      </c>
      <c r="B106" s="746" t="s">
        <v>1125</v>
      </c>
      <c r="C106" s="757">
        <v>2188</v>
      </c>
    </row>
    <row r="107" spans="1:3" ht="21">
      <c r="A107" s="750">
        <v>99</v>
      </c>
      <c r="B107" s="746" t="s">
        <v>1126</v>
      </c>
      <c r="C107" s="757">
        <v>3573</v>
      </c>
    </row>
    <row r="108" spans="1:3" ht="21">
      <c r="A108" s="750">
        <v>100</v>
      </c>
      <c r="B108" s="746" t="s">
        <v>1127</v>
      </c>
      <c r="C108" s="757" t="s">
        <v>1254</v>
      </c>
    </row>
    <row r="109" spans="1:3" ht="19.5">
      <c r="A109" s="930" t="s">
        <v>902</v>
      </c>
      <c r="B109" s="931"/>
      <c r="C109" s="932"/>
    </row>
    <row r="110" spans="1:3" ht="21">
      <c r="A110" s="750">
        <v>101</v>
      </c>
      <c r="B110" s="746" t="s">
        <v>1005</v>
      </c>
      <c r="C110" s="757">
        <v>0</v>
      </c>
    </row>
    <row r="111" spans="1:3" ht="21">
      <c r="A111" s="750">
        <v>102</v>
      </c>
      <c r="B111" s="746" t="s">
        <v>1006</v>
      </c>
      <c r="C111" s="757" t="s">
        <v>496</v>
      </c>
    </row>
    <row r="112" spans="1:3" ht="21">
      <c r="A112" s="750">
        <v>103</v>
      </c>
      <c r="B112" s="746" t="s">
        <v>1007</v>
      </c>
      <c r="C112" s="757" t="s">
        <v>496</v>
      </c>
    </row>
    <row r="113" spans="1:3" ht="21">
      <c r="A113" s="750">
        <v>104</v>
      </c>
      <c r="B113" s="746" t="s">
        <v>1008</v>
      </c>
      <c r="C113" s="757">
        <v>32</v>
      </c>
    </row>
    <row r="114" spans="1:3" ht="21">
      <c r="A114" s="750">
        <v>105</v>
      </c>
      <c r="B114" s="746" t="s">
        <v>1009</v>
      </c>
      <c r="C114" s="757">
        <v>35</v>
      </c>
    </row>
    <row r="115" spans="1:3" ht="21">
      <c r="A115" s="750">
        <v>106</v>
      </c>
      <c r="B115" s="746" t="s">
        <v>1128</v>
      </c>
      <c r="C115" s="757">
        <v>33</v>
      </c>
    </row>
    <row r="116" spans="1:3" ht="21">
      <c r="A116" s="750">
        <v>107</v>
      </c>
      <c r="B116" s="746" t="s">
        <v>1129</v>
      </c>
      <c r="C116" s="757" t="s">
        <v>892</v>
      </c>
    </row>
    <row r="117" spans="1:3" ht="21">
      <c r="A117" s="750">
        <v>108</v>
      </c>
      <c r="B117" s="746" t="s">
        <v>1130</v>
      </c>
      <c r="C117" s="757">
        <v>31388</v>
      </c>
    </row>
    <row r="118" spans="1:3" ht="21">
      <c r="A118" s="750">
        <v>109</v>
      </c>
      <c r="B118" s="746" t="s">
        <v>1131</v>
      </c>
      <c r="C118" s="757" t="s">
        <v>892</v>
      </c>
    </row>
    <row r="119" spans="1:3" ht="21">
      <c r="A119" s="750">
        <v>110</v>
      </c>
      <c r="B119" s="746" t="s">
        <v>1132</v>
      </c>
      <c r="C119" s="757">
        <v>98800</v>
      </c>
    </row>
    <row r="120" spans="1:3" ht="21">
      <c r="A120" s="750">
        <v>111</v>
      </c>
      <c r="B120" s="746" t="s">
        <v>1133</v>
      </c>
      <c r="C120" s="757" t="s">
        <v>892</v>
      </c>
    </row>
    <row r="121" spans="1:3" ht="21">
      <c r="A121" s="750">
        <v>112</v>
      </c>
      <c r="B121" s="746" t="s">
        <v>1134</v>
      </c>
      <c r="C121" s="757">
        <v>225</v>
      </c>
    </row>
    <row r="122" spans="1:3" ht="21">
      <c r="A122" s="750">
        <v>113</v>
      </c>
      <c r="B122" s="746" t="s">
        <v>1135</v>
      </c>
      <c r="C122" s="757">
        <v>130188</v>
      </c>
    </row>
    <row r="123" spans="1:3" ht="21">
      <c r="A123" s="750">
        <v>114</v>
      </c>
      <c r="B123" s="746" t="s">
        <v>1136</v>
      </c>
      <c r="C123" s="757">
        <v>1</v>
      </c>
    </row>
    <row r="124" spans="1:3" ht="21">
      <c r="A124" s="750">
        <v>115</v>
      </c>
      <c r="B124" s="746" t="s">
        <v>1137</v>
      </c>
      <c r="C124" s="757">
        <v>0.1</v>
      </c>
    </row>
    <row r="125" spans="1:3" ht="21">
      <c r="A125" s="750">
        <v>116</v>
      </c>
      <c r="B125" s="746" t="s">
        <v>1138</v>
      </c>
      <c r="C125" s="757">
        <v>0</v>
      </c>
    </row>
    <row r="126" spans="1:3" ht="21">
      <c r="A126" s="750">
        <v>117</v>
      </c>
      <c r="B126" s="746" t="s">
        <v>1261</v>
      </c>
      <c r="C126" s="757">
        <v>100</v>
      </c>
    </row>
    <row r="127" spans="1:3" ht="21">
      <c r="A127" s="753">
        <v>118</v>
      </c>
      <c r="B127" s="765" t="s">
        <v>1262</v>
      </c>
      <c r="C127" s="766" t="s">
        <v>1263</v>
      </c>
    </row>
    <row r="128" spans="1:3" ht="21">
      <c r="C128" s="757"/>
    </row>
    <row r="129" spans="3:3" ht="21">
      <c r="C129" s="757"/>
    </row>
    <row r="130" spans="3:3" ht="21">
      <c r="C130" s="757"/>
    </row>
    <row r="131" spans="3:3" ht="21">
      <c r="C131" s="757"/>
    </row>
    <row r="132" spans="3:3" ht="21">
      <c r="C132" s="757"/>
    </row>
    <row r="133" spans="3:3" ht="21">
      <c r="C133" s="757"/>
    </row>
    <row r="134" spans="3:3" ht="21">
      <c r="C134" s="757"/>
    </row>
    <row r="135" spans="3:3" ht="21">
      <c r="C135" s="757"/>
    </row>
    <row r="136" spans="3:3" ht="21">
      <c r="C136" s="757"/>
    </row>
    <row r="137" spans="3:3" ht="21">
      <c r="C137" s="757"/>
    </row>
    <row r="138" spans="3:3" ht="21">
      <c r="C138" s="757"/>
    </row>
    <row r="139" spans="3:3" ht="21">
      <c r="C139" s="757"/>
    </row>
    <row r="140" spans="3:3" ht="21">
      <c r="C140" s="757"/>
    </row>
    <row r="141" spans="3:3" ht="21">
      <c r="C141" s="757"/>
    </row>
    <row r="142" spans="3:3" ht="21">
      <c r="C142" s="757"/>
    </row>
    <row r="143" spans="3:3" ht="21">
      <c r="C143" s="757"/>
    </row>
  </sheetData>
  <mergeCells count="8">
    <mergeCell ref="A109:C109"/>
    <mergeCell ref="A1:C1"/>
    <mergeCell ref="A3:C3"/>
    <mergeCell ref="A18:C18"/>
    <mergeCell ref="A35:C35"/>
    <mergeCell ref="A42:C42"/>
    <mergeCell ref="A68:C68"/>
    <mergeCell ref="A85:C85"/>
  </mergeCells>
  <phoneticPr fontId="9" type="noConversion"/>
  <conditionalFormatting sqref="AF4:AG4 AF5:AH64">
    <cfRule type="cellIs" dxfId="27" priority="3" operator="lessThanOrEqual">
      <formula>0</formula>
    </cfRule>
    <cfRule type="cellIs" dxfId="26" priority="4" operator="greaterThan">
      <formula>0</formula>
    </cfRule>
  </conditionalFormatting>
  <pageMargins left="0.75" right="0.75" top="1" bottom="1" header="0.5" footer="0.5"/>
  <pageSetup paperSize="9" scale="40" orientation="landscape" horizontalDpi="355" verticalDpi="46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99FF"/>
    <pageSetUpPr fitToPage="1"/>
  </sheetPr>
  <dimension ref="A1:BK108"/>
  <sheetViews>
    <sheetView showGridLines="0" rightToLeft="1" zoomScale="106" zoomScaleNormal="106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32.1640625" customWidth="1"/>
    <col min="2" max="2" width="11.6640625" customWidth="1"/>
    <col min="3" max="8" width="8.5" customWidth="1"/>
    <col min="9" max="9" width="8.5" style="420" customWidth="1"/>
    <col min="10" max="24" width="8.5" customWidth="1"/>
    <col min="25" max="25" width="9.6640625" customWidth="1"/>
    <col min="26" max="26" width="8.5" customWidth="1"/>
    <col min="27" max="27" width="10.83203125" customWidth="1"/>
    <col min="28" max="32" width="8.5" customWidth="1"/>
    <col min="33" max="33" width="18" style="540" customWidth="1"/>
    <col min="34" max="34" width="11" style="540" customWidth="1"/>
    <col min="35" max="40" width="8.5" style="540" customWidth="1"/>
    <col min="41" max="41" width="21.5" style="540" customWidth="1"/>
    <col min="42" max="42" width="8.5" style="540" customWidth="1"/>
    <col min="43" max="43" width="9.1640625" style="540" customWidth="1"/>
    <col min="44" max="45" width="8.5" style="540" customWidth="1"/>
    <col min="46" max="46" width="11.83203125" customWidth="1"/>
    <col min="47" max="47" width="16.1640625" customWidth="1"/>
    <col min="48" max="48" width="8.5" customWidth="1"/>
    <col min="49" max="50" width="8.5" style="65" customWidth="1"/>
    <col min="51" max="52" width="8.5" style="33" customWidth="1"/>
    <col min="53" max="54" width="11.83203125" customWidth="1"/>
    <col min="55" max="55" width="8.33203125" customWidth="1"/>
  </cols>
  <sheetData>
    <row r="1" spans="1:63" s="195" customFormat="1" ht="28.5" customHeight="1">
      <c r="A1" s="415" t="s">
        <v>132</v>
      </c>
      <c r="B1" s="947" t="s">
        <v>1265</v>
      </c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  <c r="Q1" s="948"/>
      <c r="R1" s="948"/>
      <c r="S1" s="948"/>
      <c r="T1" s="948"/>
      <c r="U1" s="948"/>
      <c r="V1" s="949"/>
      <c r="X1" s="285"/>
      <c r="Y1" s="285"/>
      <c r="Z1" s="285"/>
      <c r="AA1" s="285"/>
      <c r="AB1" s="285"/>
      <c r="AC1" s="285"/>
      <c r="AD1" s="285"/>
      <c r="AE1" s="285"/>
      <c r="AG1" s="285"/>
      <c r="AH1" s="285"/>
      <c r="AI1" s="285"/>
      <c r="AJ1" s="285"/>
      <c r="AK1" s="285"/>
      <c r="AL1" s="285"/>
      <c r="AM1" s="285"/>
      <c r="AN1" s="538"/>
      <c r="AO1" s="538"/>
      <c r="AP1" s="538"/>
      <c r="AQ1" s="285"/>
      <c r="AR1" s="285"/>
      <c r="AS1" s="285"/>
      <c r="AW1" s="65"/>
      <c r="AX1" s="65"/>
      <c r="AY1" s="33"/>
      <c r="AZ1" s="33"/>
    </row>
    <row r="2" spans="1:63" ht="24.75" customHeight="1">
      <c r="A2" s="215" t="s">
        <v>482</v>
      </c>
      <c r="B2" s="880" t="s">
        <v>141</v>
      </c>
      <c r="C2" s="881"/>
      <c r="D2" s="881"/>
      <c r="E2" s="881"/>
      <c r="F2" s="881"/>
      <c r="G2" s="881"/>
      <c r="H2" s="882"/>
      <c r="I2" s="880" t="s">
        <v>130</v>
      </c>
      <c r="J2" s="881"/>
      <c r="K2" s="881"/>
      <c r="L2" s="881"/>
      <c r="M2" s="881"/>
      <c r="N2" s="881"/>
      <c r="O2" s="882"/>
      <c r="P2" s="880" t="s">
        <v>131</v>
      </c>
      <c r="Q2" s="881"/>
      <c r="R2" s="881"/>
      <c r="S2" s="881"/>
      <c r="T2" s="881"/>
      <c r="U2" s="881"/>
      <c r="V2" s="882"/>
      <c r="W2" s="195"/>
      <c r="X2" s="923"/>
      <c r="Y2" s="923"/>
      <c r="Z2" s="923"/>
      <c r="AA2" s="923"/>
      <c r="AB2" s="923"/>
      <c r="AC2" s="923"/>
      <c r="AD2" s="923"/>
      <c r="AE2" s="923"/>
      <c r="AF2" s="195"/>
      <c r="AG2" s="923"/>
      <c r="AH2" s="923"/>
      <c r="AI2" s="923"/>
      <c r="AJ2" s="923"/>
      <c r="AK2" s="923"/>
      <c r="AL2" s="923"/>
      <c r="AM2" s="923"/>
      <c r="AN2" s="538"/>
      <c r="AO2" s="285"/>
      <c r="AP2" s="285"/>
      <c r="AQ2" s="285"/>
      <c r="AR2" s="285"/>
      <c r="AS2" s="285"/>
      <c r="AT2" s="414"/>
      <c r="AU2" s="414"/>
      <c r="AV2" s="414"/>
      <c r="AW2" s="94"/>
      <c r="AX2" s="94"/>
      <c r="AY2" s="94"/>
      <c r="AZ2" s="95"/>
      <c r="BA2" s="54"/>
      <c r="BB2" s="54"/>
      <c r="BC2" s="54"/>
    </row>
    <row r="3" spans="1:63" ht="15.75" customHeight="1">
      <c r="B3" s="854" t="s">
        <v>53</v>
      </c>
      <c r="C3" s="855"/>
      <c r="D3" s="854" t="s">
        <v>64</v>
      </c>
      <c r="E3" s="855"/>
      <c r="F3" s="854" t="s">
        <v>54</v>
      </c>
      <c r="G3" s="856"/>
      <c r="H3" s="855"/>
      <c r="I3" s="854" t="s">
        <v>53</v>
      </c>
      <c r="J3" s="855"/>
      <c r="K3" s="854" t="s">
        <v>64</v>
      </c>
      <c r="L3" s="855"/>
      <c r="M3" s="854" t="s">
        <v>54</v>
      </c>
      <c r="N3" s="856"/>
      <c r="O3" s="855"/>
      <c r="P3" s="854" t="s">
        <v>53</v>
      </c>
      <c r="Q3" s="855"/>
      <c r="R3" s="854" t="s">
        <v>64</v>
      </c>
      <c r="S3" s="855"/>
      <c r="T3" s="854" t="s">
        <v>54</v>
      </c>
      <c r="U3" s="856"/>
      <c r="V3" s="855"/>
      <c r="W3" s="94"/>
      <c r="X3" s="923"/>
      <c r="Y3" s="923"/>
      <c r="Z3" s="923"/>
      <c r="AA3" s="923"/>
      <c r="AB3" s="923"/>
      <c r="AC3" s="923"/>
      <c r="AD3" s="923"/>
      <c r="AE3" s="923"/>
      <c r="AF3" s="94"/>
      <c r="AG3" s="923"/>
      <c r="AH3" s="923"/>
      <c r="AI3" s="923"/>
      <c r="AJ3" s="923"/>
      <c r="AK3" s="923"/>
      <c r="AL3" s="923"/>
      <c r="AM3" s="923"/>
      <c r="AN3" s="538"/>
      <c r="AO3" s="923"/>
      <c r="AP3" s="923"/>
      <c r="AQ3" s="923"/>
      <c r="AR3" s="923"/>
      <c r="AS3" s="923"/>
      <c r="AT3" s="94"/>
      <c r="AU3" s="94"/>
      <c r="AV3" s="94"/>
      <c r="AW3" s="94"/>
      <c r="AX3" s="94"/>
      <c r="AY3" s="94"/>
      <c r="AZ3" s="95"/>
      <c r="BA3" s="54"/>
      <c r="BB3" s="54"/>
      <c r="BC3" s="54"/>
    </row>
    <row r="4" spans="1:63" ht="15.75" customHeight="1">
      <c r="A4" s="10"/>
      <c r="B4" s="190" t="s">
        <v>48</v>
      </c>
      <c r="C4" s="191" t="s">
        <v>47</v>
      </c>
      <c r="D4" s="192" t="s">
        <v>48</v>
      </c>
      <c r="E4" s="191" t="s">
        <v>47</v>
      </c>
      <c r="F4" s="192" t="s">
        <v>48</v>
      </c>
      <c r="G4" s="193" t="s">
        <v>47</v>
      </c>
      <c r="H4" s="194" t="s">
        <v>52</v>
      </c>
      <c r="I4" s="190" t="s">
        <v>48</v>
      </c>
      <c r="J4" s="191" t="s">
        <v>47</v>
      </c>
      <c r="K4" s="192" t="s">
        <v>48</v>
      </c>
      <c r="L4" s="191" t="s">
        <v>47</v>
      </c>
      <c r="M4" s="192" t="s">
        <v>48</v>
      </c>
      <c r="N4" s="193" t="s">
        <v>47</v>
      </c>
      <c r="O4" s="194" t="s">
        <v>52</v>
      </c>
      <c r="P4" s="190" t="s">
        <v>48</v>
      </c>
      <c r="Q4" s="191" t="s">
        <v>47</v>
      </c>
      <c r="R4" s="192" t="s">
        <v>48</v>
      </c>
      <c r="S4" s="191" t="s">
        <v>47</v>
      </c>
      <c r="T4" s="192" t="s">
        <v>48</v>
      </c>
      <c r="U4" s="193" t="s">
        <v>47</v>
      </c>
      <c r="V4" s="194" t="s">
        <v>52</v>
      </c>
      <c r="W4" s="210"/>
      <c r="X4" s="946"/>
      <c r="Y4" s="946"/>
      <c r="Z4" s="946"/>
      <c r="AA4" s="946"/>
      <c r="AB4" s="946"/>
      <c r="AC4" s="946"/>
      <c r="AD4" s="946"/>
      <c r="AE4" s="946"/>
      <c r="AF4" s="210"/>
      <c r="AG4" s="923"/>
      <c r="AH4" s="923"/>
      <c r="AI4" s="923"/>
      <c r="AJ4" s="923"/>
      <c r="AK4" s="923"/>
      <c r="AL4" s="923"/>
      <c r="AM4" s="923"/>
      <c r="AN4" s="549"/>
      <c r="AO4" s="923"/>
      <c r="AP4" s="923"/>
      <c r="AQ4" s="923"/>
      <c r="AR4" s="923"/>
      <c r="AS4" s="923"/>
      <c r="AT4" s="210"/>
      <c r="AU4" s="210"/>
      <c r="AV4" s="210"/>
      <c r="AW4" s="210"/>
      <c r="AX4" s="210"/>
      <c r="AY4" s="210"/>
      <c r="AZ4" s="208"/>
      <c r="BA4" s="176"/>
      <c r="BB4" s="176"/>
      <c r="BC4" s="176"/>
    </row>
    <row r="5" spans="1:63" ht="21" customHeight="1">
      <c r="A5" s="493" t="s">
        <v>126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80"/>
      <c r="X5" s="534"/>
      <c r="Y5" s="534"/>
      <c r="Z5" s="943"/>
      <c r="AA5" s="943"/>
      <c r="AB5" s="943"/>
      <c r="AC5" s="943"/>
      <c r="AD5" s="943"/>
      <c r="AE5" s="943"/>
      <c r="AF5" s="210"/>
      <c r="AG5" s="946"/>
      <c r="AH5" s="945"/>
      <c r="AI5" s="945"/>
      <c r="AJ5" s="945"/>
      <c r="AK5" s="945"/>
      <c r="AL5" s="945"/>
      <c r="AM5" s="945"/>
      <c r="AN5" s="549"/>
      <c r="AO5" s="946"/>
      <c r="AP5" s="945"/>
      <c r="AQ5" s="945"/>
      <c r="AR5" s="945"/>
      <c r="AS5" s="946"/>
      <c r="AT5" s="210"/>
      <c r="AU5" s="210"/>
      <c r="AV5" s="210"/>
      <c r="AW5" s="210"/>
      <c r="AX5" s="210"/>
      <c r="AY5" s="210"/>
      <c r="AZ5" s="208"/>
      <c r="BA5" s="176"/>
      <c r="BB5" s="176"/>
      <c r="BC5" s="176"/>
      <c r="BD5" s="530"/>
      <c r="BE5" s="195"/>
      <c r="BF5" s="195"/>
      <c r="BG5" s="195"/>
      <c r="BH5" s="195"/>
      <c r="BI5" s="195"/>
      <c r="BJ5" s="195"/>
      <c r="BK5" s="195"/>
    </row>
    <row r="6" spans="1:63" ht="19.5" customHeight="1">
      <c r="A6" s="128" t="s">
        <v>127</v>
      </c>
      <c r="B6" s="182">
        <v>88</v>
      </c>
      <c r="C6" s="182">
        <v>24</v>
      </c>
      <c r="D6" s="182">
        <v>33</v>
      </c>
      <c r="E6" s="182">
        <v>6</v>
      </c>
      <c r="F6" s="182">
        <v>121</v>
      </c>
      <c r="G6" s="182">
        <v>30</v>
      </c>
      <c r="H6" s="182">
        <v>151</v>
      </c>
      <c r="I6" s="182">
        <v>413</v>
      </c>
      <c r="J6" s="182">
        <v>109</v>
      </c>
      <c r="K6" s="182">
        <v>45</v>
      </c>
      <c r="L6" s="182">
        <v>12</v>
      </c>
      <c r="M6" s="182">
        <v>458</v>
      </c>
      <c r="N6" s="182">
        <v>121</v>
      </c>
      <c r="O6" s="182">
        <v>579</v>
      </c>
      <c r="P6" s="182">
        <v>71</v>
      </c>
      <c r="Q6" s="182">
        <v>31</v>
      </c>
      <c r="R6" s="182">
        <v>0</v>
      </c>
      <c r="S6" s="182">
        <v>0</v>
      </c>
      <c r="T6" s="182">
        <v>71</v>
      </c>
      <c r="U6" s="182">
        <v>31</v>
      </c>
      <c r="V6" s="182">
        <v>102</v>
      </c>
      <c r="W6" s="65"/>
      <c r="X6" s="143"/>
      <c r="Y6" s="534"/>
      <c r="Z6" s="943"/>
      <c r="AA6" s="943"/>
      <c r="AB6" s="943"/>
      <c r="AC6" s="943"/>
      <c r="AD6" s="943"/>
      <c r="AE6" s="943"/>
      <c r="AF6" s="210"/>
      <c r="AG6" s="946"/>
      <c r="AH6" s="945"/>
      <c r="AI6" s="945"/>
      <c r="AJ6" s="945"/>
      <c r="AK6" s="945"/>
      <c r="AL6" s="945"/>
      <c r="AM6" s="945"/>
      <c r="AN6" s="549"/>
      <c r="AO6" s="946"/>
      <c r="AP6" s="945"/>
      <c r="AQ6" s="945"/>
      <c r="AR6" s="945"/>
      <c r="AS6" s="946"/>
      <c r="AT6" s="210"/>
      <c r="AU6" s="210"/>
      <c r="AV6" s="210"/>
      <c r="AW6" s="210"/>
      <c r="AX6" s="210"/>
      <c r="AY6" s="210"/>
      <c r="AZ6" s="208"/>
      <c r="BA6" s="176"/>
      <c r="BB6" s="176"/>
      <c r="BC6" s="176"/>
      <c r="BD6" s="530"/>
      <c r="BE6" s="195"/>
      <c r="BF6" s="195"/>
      <c r="BG6" s="195"/>
      <c r="BH6" s="195"/>
      <c r="BI6" s="195"/>
      <c r="BJ6" s="195"/>
      <c r="BK6" s="195"/>
    </row>
    <row r="7" spans="1:63" ht="19.5" customHeight="1">
      <c r="A7" s="128" t="s">
        <v>128</v>
      </c>
      <c r="B7" s="182">
        <v>76</v>
      </c>
      <c r="C7" s="182">
        <v>45</v>
      </c>
      <c r="D7" s="182">
        <v>1</v>
      </c>
      <c r="E7" s="182">
        <v>0</v>
      </c>
      <c r="F7" s="182">
        <v>77</v>
      </c>
      <c r="G7" s="182">
        <v>45</v>
      </c>
      <c r="H7" s="182">
        <v>122</v>
      </c>
      <c r="I7" s="182">
        <v>245</v>
      </c>
      <c r="J7" s="182">
        <v>157</v>
      </c>
      <c r="K7" s="182">
        <v>30</v>
      </c>
      <c r="L7" s="182">
        <v>6</v>
      </c>
      <c r="M7" s="182">
        <v>275</v>
      </c>
      <c r="N7" s="182">
        <v>163</v>
      </c>
      <c r="O7" s="182">
        <v>438</v>
      </c>
      <c r="P7" s="182">
        <v>49</v>
      </c>
      <c r="Q7" s="182">
        <v>35</v>
      </c>
      <c r="R7" s="182">
        <v>0</v>
      </c>
      <c r="S7" s="182">
        <v>0</v>
      </c>
      <c r="T7" s="182">
        <v>49</v>
      </c>
      <c r="U7" s="182">
        <v>35</v>
      </c>
      <c r="V7" s="182">
        <v>84</v>
      </c>
      <c r="W7" s="65"/>
      <c r="X7" s="143"/>
      <c r="Y7" s="534"/>
      <c r="Z7" s="943"/>
      <c r="AA7" s="943"/>
      <c r="AB7" s="943"/>
      <c r="AC7" s="943"/>
      <c r="AD7" s="943"/>
      <c r="AE7" s="943"/>
      <c r="AF7" s="94"/>
      <c r="AG7" s="476"/>
      <c r="AH7" s="550"/>
      <c r="AI7" s="554"/>
      <c r="AJ7" s="554"/>
      <c r="AK7" s="550"/>
      <c r="AL7" s="554"/>
      <c r="AM7" s="550"/>
      <c r="AN7" s="549"/>
      <c r="AO7" s="940"/>
      <c r="AP7" s="941"/>
      <c r="AQ7" s="941"/>
      <c r="AR7" s="942"/>
      <c r="AS7" s="942"/>
      <c r="AT7" s="939"/>
      <c r="AU7" s="938"/>
      <c r="AV7" s="938"/>
      <c r="AW7" s="535"/>
      <c r="AX7" s="939"/>
      <c r="AY7" s="210"/>
      <c r="AZ7" s="208"/>
      <c r="BA7" s="176"/>
      <c r="BB7" s="176"/>
      <c r="BC7" s="176"/>
      <c r="BD7" s="530"/>
    </row>
    <row r="8" spans="1:63" s="36" customFormat="1" ht="19.5">
      <c r="A8" s="130" t="s">
        <v>129</v>
      </c>
      <c r="B8" s="182">
        <v>10</v>
      </c>
      <c r="C8" s="182">
        <v>20</v>
      </c>
      <c r="D8" s="182">
        <v>0</v>
      </c>
      <c r="E8" s="182">
        <v>0</v>
      </c>
      <c r="F8" s="182">
        <v>10</v>
      </c>
      <c r="G8" s="182">
        <v>20</v>
      </c>
      <c r="H8" s="182">
        <v>30</v>
      </c>
      <c r="I8" s="182">
        <v>110</v>
      </c>
      <c r="J8" s="182">
        <v>104</v>
      </c>
      <c r="K8" s="182">
        <v>0</v>
      </c>
      <c r="L8" s="182">
        <v>0</v>
      </c>
      <c r="M8" s="182">
        <v>110</v>
      </c>
      <c r="N8" s="182">
        <v>104</v>
      </c>
      <c r="O8" s="182">
        <v>214</v>
      </c>
      <c r="P8" s="182">
        <v>19</v>
      </c>
      <c r="Q8" s="182">
        <v>7</v>
      </c>
      <c r="R8" s="182">
        <v>0</v>
      </c>
      <c r="S8" s="182">
        <v>0</v>
      </c>
      <c r="T8" s="182">
        <v>19</v>
      </c>
      <c r="U8" s="182">
        <v>7</v>
      </c>
      <c r="V8" s="182">
        <v>26</v>
      </c>
      <c r="W8" s="65"/>
      <c r="X8" s="143"/>
      <c r="Y8" s="534"/>
      <c r="Z8" s="943"/>
      <c r="AA8" s="943"/>
      <c r="AB8" s="943"/>
      <c r="AC8" s="943"/>
      <c r="AD8" s="943"/>
      <c r="AE8" s="943"/>
      <c r="AF8" s="94"/>
      <c r="AG8" s="476"/>
      <c r="AH8" s="550"/>
      <c r="AI8" s="554"/>
      <c r="AJ8" s="554"/>
      <c r="AK8" s="550"/>
      <c r="AL8" s="554"/>
      <c r="AM8" s="550"/>
      <c r="AN8" s="549"/>
      <c r="AO8" s="940"/>
      <c r="AP8" s="941"/>
      <c r="AQ8" s="941"/>
      <c r="AR8" s="942"/>
      <c r="AS8" s="942"/>
      <c r="AT8" s="939"/>
      <c r="AU8" s="938"/>
      <c r="AV8" s="938"/>
      <c r="AW8" s="535"/>
      <c r="AX8" s="939"/>
      <c r="AY8" s="210"/>
      <c r="AZ8" s="208"/>
      <c r="BA8" s="176"/>
      <c r="BB8" s="176"/>
      <c r="BC8" s="176"/>
      <c r="BD8" s="530"/>
      <c r="BE8"/>
      <c r="BF8"/>
      <c r="BG8"/>
      <c r="BH8"/>
      <c r="BI8"/>
      <c r="BJ8"/>
      <c r="BK8"/>
    </row>
    <row r="9" spans="1:63" ht="21" customHeight="1">
      <c r="A9" s="180" t="s">
        <v>52</v>
      </c>
      <c r="B9" s="181">
        <v>174</v>
      </c>
      <c r="C9" s="181">
        <v>89</v>
      </c>
      <c r="D9" s="181">
        <v>34</v>
      </c>
      <c r="E9" s="181">
        <v>6</v>
      </c>
      <c r="F9" s="181">
        <v>208</v>
      </c>
      <c r="G9" s="181">
        <v>95</v>
      </c>
      <c r="H9" s="181">
        <v>303</v>
      </c>
      <c r="I9" s="181">
        <v>768</v>
      </c>
      <c r="J9" s="181">
        <v>370</v>
      </c>
      <c r="K9" s="181">
        <v>75</v>
      </c>
      <c r="L9" s="181">
        <v>18</v>
      </c>
      <c r="M9" s="181">
        <v>843</v>
      </c>
      <c r="N9" s="181">
        <v>388</v>
      </c>
      <c r="O9" s="181">
        <v>1231</v>
      </c>
      <c r="P9" s="181">
        <v>139</v>
      </c>
      <c r="Q9" s="181">
        <v>73</v>
      </c>
      <c r="R9" s="181">
        <v>0</v>
      </c>
      <c r="S9" s="181">
        <v>0</v>
      </c>
      <c r="T9" s="181">
        <v>139</v>
      </c>
      <c r="U9" s="181">
        <v>73</v>
      </c>
      <c r="V9" s="181">
        <v>212</v>
      </c>
      <c r="W9" s="65"/>
      <c r="X9" s="143"/>
      <c r="Y9" s="534"/>
      <c r="Z9" s="943"/>
      <c r="AA9" s="943"/>
      <c r="AB9" s="943"/>
      <c r="AC9" s="943"/>
      <c r="AD9" s="943"/>
      <c r="AE9" s="943"/>
      <c r="AF9" s="94"/>
      <c r="AG9" s="476"/>
      <c r="AH9" s="550"/>
      <c r="AI9" s="554"/>
      <c r="AJ9" s="554"/>
      <c r="AK9" s="550"/>
      <c r="AL9" s="554"/>
      <c r="AM9" s="550"/>
      <c r="AN9" s="549"/>
      <c r="AO9" s="555"/>
      <c r="AP9" s="554"/>
      <c r="AQ9" s="554"/>
      <c r="AR9" s="554"/>
      <c r="AS9" s="554"/>
      <c r="AT9" s="532"/>
      <c r="AU9" s="532"/>
      <c r="AV9" s="532"/>
      <c r="AW9" s="533"/>
      <c r="AX9" s="533"/>
      <c r="AZ9" s="95"/>
      <c r="BA9" s="54"/>
      <c r="BB9" s="54"/>
      <c r="BC9" s="54"/>
    </row>
    <row r="10" spans="1:63" ht="19.5">
      <c r="X10" s="534"/>
      <c r="Y10" s="534"/>
      <c r="Z10" s="943"/>
      <c r="AA10" s="943"/>
      <c r="AB10" s="943"/>
      <c r="AC10" s="943"/>
      <c r="AD10" s="943"/>
      <c r="AE10" s="943"/>
      <c r="AG10" s="476"/>
      <c r="AH10" s="550"/>
      <c r="AI10" s="554"/>
      <c r="AJ10" s="556"/>
      <c r="AK10" s="550"/>
      <c r="AL10" s="554"/>
      <c r="AM10" s="550"/>
      <c r="AN10" s="285"/>
      <c r="AO10" s="555"/>
      <c r="AP10" s="557"/>
      <c r="AQ10" s="554"/>
      <c r="AR10" s="554"/>
      <c r="AS10" s="554"/>
      <c r="AT10" s="532"/>
      <c r="AU10" s="532"/>
      <c r="AV10" s="532"/>
      <c r="AW10" s="533"/>
      <c r="AX10" s="533"/>
      <c r="BA10" s="212"/>
      <c r="BB10" s="212"/>
      <c r="BC10" s="212"/>
      <c r="BD10" s="212"/>
    </row>
    <row r="11" spans="1:63" ht="24.75">
      <c r="A11" s="493" t="s">
        <v>135</v>
      </c>
      <c r="X11" s="534"/>
      <c r="Y11" s="551"/>
      <c r="Z11" s="943"/>
      <c r="AA11" s="943"/>
      <c r="AB11" s="943"/>
      <c r="AC11" s="943"/>
      <c r="AD11" s="943"/>
      <c r="AE11" s="943"/>
      <c r="AG11" s="476"/>
      <c r="AH11" s="550"/>
      <c r="AI11" s="554"/>
      <c r="AJ11" s="554"/>
      <c r="AK11" s="550"/>
      <c r="AL11" s="554"/>
      <c r="AM11" s="550"/>
      <c r="AN11" s="285"/>
      <c r="AO11" s="555"/>
      <c r="AP11" s="554"/>
      <c r="AQ11" s="554"/>
      <c r="AR11" s="554"/>
      <c r="AS11" s="554"/>
      <c r="AT11" s="532"/>
      <c r="AU11" s="532"/>
      <c r="AV11" s="532"/>
      <c r="AW11" s="533"/>
      <c r="AX11" s="533"/>
      <c r="BA11" s="212"/>
      <c r="BB11" s="212"/>
      <c r="BC11" s="212"/>
      <c r="BD11" s="212"/>
    </row>
    <row r="12" spans="1:63" ht="19.5">
      <c r="A12" s="128" t="s">
        <v>127</v>
      </c>
      <c r="B12" s="182">
        <v>152</v>
      </c>
      <c r="C12" s="182">
        <v>91</v>
      </c>
      <c r="D12" s="182">
        <v>18</v>
      </c>
      <c r="E12" s="182">
        <v>18</v>
      </c>
      <c r="F12" s="182">
        <v>170</v>
      </c>
      <c r="G12" s="182">
        <v>109</v>
      </c>
      <c r="H12" s="182">
        <v>279</v>
      </c>
      <c r="I12" s="182">
        <v>412</v>
      </c>
      <c r="J12" s="182">
        <v>213</v>
      </c>
      <c r="K12" s="182">
        <v>13</v>
      </c>
      <c r="L12" s="182">
        <v>16</v>
      </c>
      <c r="M12" s="182">
        <v>425</v>
      </c>
      <c r="N12" s="182">
        <v>229</v>
      </c>
      <c r="O12" s="182">
        <v>654</v>
      </c>
      <c r="P12" s="182">
        <v>93</v>
      </c>
      <c r="Q12" s="182">
        <v>36</v>
      </c>
      <c r="R12" s="182">
        <v>1</v>
      </c>
      <c r="S12" s="182">
        <v>0</v>
      </c>
      <c r="T12" s="182">
        <v>94</v>
      </c>
      <c r="U12" s="182">
        <v>36</v>
      </c>
      <c r="V12" s="182">
        <v>130</v>
      </c>
      <c r="X12" s="552"/>
      <c r="Y12" s="552"/>
      <c r="Z12" s="943"/>
      <c r="AA12" s="943"/>
      <c r="AB12" s="943"/>
      <c r="AC12" s="943"/>
      <c r="AD12" s="943"/>
      <c r="AE12" s="943"/>
      <c r="AG12" s="476"/>
      <c r="AH12" s="550"/>
      <c r="AI12" s="554"/>
      <c r="AJ12" s="554"/>
      <c r="AK12" s="550"/>
      <c r="AL12" s="554"/>
      <c r="AM12" s="550"/>
      <c r="AN12" s="285"/>
      <c r="AO12" s="555"/>
      <c r="AP12" s="554"/>
      <c r="AQ12" s="554"/>
      <c r="AR12" s="556"/>
      <c r="AS12" s="554"/>
      <c r="AT12" s="532"/>
      <c r="AU12" s="532"/>
      <c r="AV12" s="532"/>
      <c r="AW12" s="533"/>
      <c r="AX12" s="533"/>
      <c r="BA12" s="212"/>
      <c r="BB12" s="212"/>
      <c r="BC12" s="212"/>
      <c r="BD12" s="212"/>
    </row>
    <row r="13" spans="1:63" ht="19.5">
      <c r="A13" s="128" t="s">
        <v>128</v>
      </c>
      <c r="B13" s="182">
        <v>50</v>
      </c>
      <c r="C13" s="182">
        <v>46</v>
      </c>
      <c r="D13" s="182">
        <v>0</v>
      </c>
      <c r="E13" s="182">
        <v>0</v>
      </c>
      <c r="F13" s="182">
        <v>50</v>
      </c>
      <c r="G13" s="182">
        <v>46</v>
      </c>
      <c r="H13" s="182">
        <v>96</v>
      </c>
      <c r="I13" s="182">
        <v>130</v>
      </c>
      <c r="J13" s="182">
        <v>89</v>
      </c>
      <c r="K13" s="182">
        <v>0</v>
      </c>
      <c r="L13" s="182">
        <v>0</v>
      </c>
      <c r="M13" s="182">
        <v>130</v>
      </c>
      <c r="N13" s="182">
        <v>89</v>
      </c>
      <c r="O13" s="182">
        <v>219</v>
      </c>
      <c r="P13" s="182">
        <v>40</v>
      </c>
      <c r="Q13" s="182">
        <v>20</v>
      </c>
      <c r="R13" s="182">
        <v>0</v>
      </c>
      <c r="S13" s="182">
        <v>0</v>
      </c>
      <c r="T13" s="182">
        <v>40</v>
      </c>
      <c r="U13" s="182">
        <v>20</v>
      </c>
      <c r="V13" s="182">
        <v>60</v>
      </c>
      <c r="X13" s="534"/>
      <c r="Y13" s="534"/>
      <c r="Z13" s="943"/>
      <c r="AA13" s="943"/>
      <c r="AB13" s="943"/>
      <c r="AC13" s="943"/>
      <c r="AD13" s="893"/>
      <c r="AE13" s="893"/>
      <c r="AG13" s="476"/>
      <c r="AH13" s="550"/>
      <c r="AI13" s="554"/>
      <c r="AJ13" s="556"/>
      <c r="AK13" s="550"/>
      <c r="AL13" s="554"/>
      <c r="AM13" s="550"/>
      <c r="AN13" s="285"/>
      <c r="AO13" s="555"/>
      <c r="AP13" s="554"/>
      <c r="AQ13" s="554"/>
      <c r="AR13" s="554"/>
      <c r="AS13" s="554"/>
      <c r="AT13" s="532"/>
      <c r="AU13" s="532"/>
      <c r="AV13" s="532"/>
      <c r="AW13" s="533"/>
      <c r="AX13" s="533"/>
      <c r="BA13" s="212"/>
      <c r="BB13" s="212"/>
      <c r="BC13" s="212"/>
      <c r="BD13" s="212"/>
    </row>
    <row r="14" spans="1:63" ht="19.5">
      <c r="A14" s="130" t="s">
        <v>129</v>
      </c>
      <c r="B14" s="182">
        <v>13</v>
      </c>
      <c r="C14" s="182">
        <v>18</v>
      </c>
      <c r="D14" s="182">
        <v>0</v>
      </c>
      <c r="E14" s="182">
        <v>0</v>
      </c>
      <c r="F14" s="182">
        <v>13</v>
      </c>
      <c r="G14" s="182">
        <v>18</v>
      </c>
      <c r="H14" s="182">
        <v>31</v>
      </c>
      <c r="I14" s="182">
        <v>77</v>
      </c>
      <c r="J14" s="182">
        <v>90</v>
      </c>
      <c r="K14" s="182">
        <v>0</v>
      </c>
      <c r="L14" s="182">
        <v>0</v>
      </c>
      <c r="M14" s="182">
        <v>77</v>
      </c>
      <c r="N14" s="182">
        <v>90</v>
      </c>
      <c r="O14" s="182">
        <v>167</v>
      </c>
      <c r="P14" s="182">
        <v>5</v>
      </c>
      <c r="Q14" s="182">
        <v>8</v>
      </c>
      <c r="R14" s="182">
        <v>0</v>
      </c>
      <c r="S14" s="182">
        <v>0</v>
      </c>
      <c r="T14" s="182">
        <v>5</v>
      </c>
      <c r="U14" s="182">
        <v>8</v>
      </c>
      <c r="V14" s="182">
        <v>13</v>
      </c>
      <c r="X14" s="553"/>
      <c r="Y14" s="553"/>
      <c r="Z14" s="944"/>
      <c r="AA14" s="944"/>
      <c r="AB14" s="944"/>
      <c r="AC14" s="944"/>
      <c r="AD14" s="944"/>
      <c r="AE14" s="944"/>
      <c r="AG14" s="476"/>
      <c r="AH14" s="550"/>
      <c r="AI14" s="554"/>
      <c r="AJ14" s="556"/>
      <c r="AK14" s="550"/>
      <c r="AL14" s="554"/>
      <c r="AM14" s="550"/>
      <c r="AN14" s="285"/>
      <c r="AO14" s="555"/>
      <c r="AP14" s="554"/>
      <c r="AQ14" s="554"/>
      <c r="AR14" s="554"/>
      <c r="AS14" s="554"/>
      <c r="AT14" s="532"/>
      <c r="AU14" s="532"/>
      <c r="AV14" s="532"/>
      <c r="AW14" s="533"/>
      <c r="AX14" s="533"/>
      <c r="BA14" s="212"/>
      <c r="BB14" s="212"/>
      <c r="BC14" s="212"/>
      <c r="BD14" s="212"/>
    </row>
    <row r="15" spans="1:63" ht="19.5">
      <c r="A15" s="180" t="s">
        <v>52</v>
      </c>
      <c r="B15" s="181">
        <v>215</v>
      </c>
      <c r="C15" s="181">
        <v>155</v>
      </c>
      <c r="D15" s="181">
        <v>18</v>
      </c>
      <c r="E15" s="181">
        <v>18</v>
      </c>
      <c r="F15" s="181">
        <v>233</v>
      </c>
      <c r="G15" s="181">
        <v>173</v>
      </c>
      <c r="H15" s="181">
        <v>406</v>
      </c>
      <c r="I15" s="181">
        <v>619</v>
      </c>
      <c r="J15" s="181">
        <v>392</v>
      </c>
      <c r="K15" s="181">
        <v>13</v>
      </c>
      <c r="L15" s="181">
        <v>16</v>
      </c>
      <c r="M15" s="181">
        <v>632</v>
      </c>
      <c r="N15" s="181">
        <v>408</v>
      </c>
      <c r="O15" s="181">
        <v>1040</v>
      </c>
      <c r="P15" s="181">
        <v>138</v>
      </c>
      <c r="Q15" s="181">
        <v>64</v>
      </c>
      <c r="R15" s="181">
        <v>1</v>
      </c>
      <c r="S15" s="181">
        <v>0</v>
      </c>
      <c r="T15" s="181">
        <v>139</v>
      </c>
      <c r="U15" s="181">
        <v>64</v>
      </c>
      <c r="V15" s="475">
        <v>203</v>
      </c>
      <c r="X15" s="285"/>
      <c r="Y15" s="285"/>
      <c r="Z15" s="285"/>
      <c r="AA15" s="285"/>
      <c r="AB15" s="285"/>
      <c r="AC15" s="285"/>
      <c r="AD15" s="285"/>
      <c r="AE15" s="285"/>
      <c r="AG15" s="476"/>
      <c r="AH15" s="550"/>
      <c r="AI15" s="554"/>
      <c r="AJ15" s="554"/>
      <c r="AK15" s="550"/>
      <c r="AL15" s="554"/>
      <c r="AM15" s="550"/>
      <c r="AN15" s="285"/>
      <c r="AO15" s="555"/>
      <c r="AP15" s="554"/>
      <c r="AQ15" s="554"/>
      <c r="AR15" s="556"/>
      <c r="AS15" s="554"/>
      <c r="AT15" s="532"/>
      <c r="AU15" s="532"/>
      <c r="AV15" s="532"/>
      <c r="AW15" s="533"/>
      <c r="AX15" s="533"/>
      <c r="BA15" s="212"/>
      <c r="BB15" s="212"/>
      <c r="BC15" s="212"/>
      <c r="BD15" s="212"/>
    </row>
    <row r="16" spans="1:63" ht="19.5">
      <c r="B16" s="211"/>
      <c r="C16" s="211"/>
      <c r="D16" s="211"/>
      <c r="E16" s="211"/>
      <c r="F16" s="211"/>
      <c r="G16" s="211"/>
      <c r="H16" s="211"/>
      <c r="J16" s="211"/>
      <c r="K16" s="211"/>
      <c r="L16" s="211"/>
      <c r="M16" s="211"/>
      <c r="N16" s="211"/>
      <c r="O16" s="211"/>
      <c r="AG16" s="476"/>
      <c r="AH16" s="550"/>
      <c r="AI16" s="554"/>
      <c r="AJ16" s="554"/>
      <c r="AK16" s="550"/>
      <c r="AL16" s="554"/>
      <c r="AM16" s="550"/>
      <c r="AN16" s="285"/>
      <c r="AO16" s="555"/>
      <c r="AP16" s="554"/>
      <c r="AQ16" s="554"/>
      <c r="AR16" s="556"/>
      <c r="AS16" s="554"/>
      <c r="AT16" s="532"/>
      <c r="AU16" s="532"/>
      <c r="AV16" s="532"/>
      <c r="AW16" s="533"/>
      <c r="AX16" s="533"/>
      <c r="BA16" s="212"/>
      <c r="BB16" s="212"/>
      <c r="BC16" s="212"/>
      <c r="BD16" s="212"/>
    </row>
    <row r="17" spans="1:52" ht="19.5">
      <c r="AG17" s="476"/>
      <c r="AH17" s="550"/>
      <c r="AI17" s="554"/>
      <c r="AJ17" s="554"/>
      <c r="AK17" s="550"/>
      <c r="AL17" s="554"/>
      <c r="AM17" s="550"/>
      <c r="AN17" s="285"/>
      <c r="AO17" s="555"/>
      <c r="AP17" s="554"/>
      <c r="AQ17" s="554"/>
      <c r="AR17" s="554"/>
      <c r="AS17" s="554"/>
      <c r="AT17" s="532"/>
      <c r="AU17" s="532"/>
      <c r="AV17" s="532"/>
      <c r="AW17" s="533"/>
      <c r="AX17" s="533"/>
    </row>
    <row r="18" spans="1:52" ht="21.75" customHeight="1">
      <c r="A18" s="493" t="s">
        <v>133</v>
      </c>
      <c r="AG18" s="476"/>
      <c r="AH18" s="550"/>
      <c r="AI18" s="554"/>
      <c r="AJ18" s="554"/>
      <c r="AK18" s="550"/>
      <c r="AL18" s="554"/>
      <c r="AM18" s="550"/>
      <c r="AN18" s="285"/>
      <c r="AO18" s="555"/>
      <c r="AP18" s="554"/>
      <c r="AQ18" s="554"/>
      <c r="AR18" s="554"/>
      <c r="AS18" s="554"/>
      <c r="AT18" s="532"/>
      <c r="AU18" s="532"/>
      <c r="AV18" s="532"/>
      <c r="AW18" s="533"/>
      <c r="AX18" s="533"/>
      <c r="AY18"/>
      <c r="AZ18"/>
    </row>
    <row r="19" spans="1:52" ht="19.5" customHeight="1">
      <c r="A19" s="128" t="s">
        <v>127</v>
      </c>
      <c r="B19" s="182">
        <v>34</v>
      </c>
      <c r="C19" s="182">
        <v>23</v>
      </c>
      <c r="D19" s="182">
        <v>6</v>
      </c>
      <c r="E19" s="182">
        <v>4</v>
      </c>
      <c r="F19" s="182">
        <v>40</v>
      </c>
      <c r="G19" s="182">
        <v>27</v>
      </c>
      <c r="H19" s="182">
        <v>67</v>
      </c>
      <c r="I19" s="182">
        <v>74</v>
      </c>
      <c r="J19" s="182">
        <v>55</v>
      </c>
      <c r="K19" s="182">
        <v>4</v>
      </c>
      <c r="L19" s="182">
        <v>3</v>
      </c>
      <c r="M19" s="182">
        <v>78</v>
      </c>
      <c r="N19" s="182">
        <v>58</v>
      </c>
      <c r="O19" s="182">
        <v>136</v>
      </c>
      <c r="P19" s="182">
        <v>12</v>
      </c>
      <c r="Q19" s="182">
        <v>7</v>
      </c>
      <c r="R19" s="182">
        <v>0</v>
      </c>
      <c r="S19" s="182">
        <v>0</v>
      </c>
      <c r="T19" s="182">
        <v>12</v>
      </c>
      <c r="U19" s="182">
        <v>7</v>
      </c>
      <c r="V19" s="182">
        <v>19</v>
      </c>
      <c r="AG19" s="476"/>
      <c r="AH19" s="550"/>
      <c r="AI19" s="554"/>
      <c r="AJ19" s="554"/>
      <c r="AK19" s="550"/>
      <c r="AL19" s="554"/>
      <c r="AM19" s="550"/>
      <c r="AN19" s="285"/>
      <c r="AO19" s="555"/>
      <c r="AP19" s="554"/>
      <c r="AQ19" s="554"/>
      <c r="AR19" s="554"/>
      <c r="AS19" s="554"/>
      <c r="AT19" s="532"/>
      <c r="AU19" s="532"/>
      <c r="AV19" s="532"/>
      <c r="AW19" s="533"/>
      <c r="AX19" s="533"/>
      <c r="AY19"/>
      <c r="AZ19"/>
    </row>
    <row r="20" spans="1:52" ht="19.5">
      <c r="A20" s="128" t="s">
        <v>128</v>
      </c>
      <c r="B20" s="182">
        <v>12</v>
      </c>
      <c r="C20" s="182">
        <v>15</v>
      </c>
      <c r="D20" s="182">
        <v>0</v>
      </c>
      <c r="E20" s="182">
        <v>0</v>
      </c>
      <c r="F20" s="182">
        <v>12</v>
      </c>
      <c r="G20" s="182">
        <v>15</v>
      </c>
      <c r="H20" s="182">
        <v>27</v>
      </c>
      <c r="I20" s="182">
        <v>56</v>
      </c>
      <c r="J20" s="182">
        <v>38</v>
      </c>
      <c r="K20" s="182">
        <v>0</v>
      </c>
      <c r="L20" s="182">
        <v>0</v>
      </c>
      <c r="M20" s="182">
        <v>56</v>
      </c>
      <c r="N20" s="182">
        <v>38</v>
      </c>
      <c r="O20" s="182">
        <v>94</v>
      </c>
      <c r="P20" s="182">
        <v>9</v>
      </c>
      <c r="Q20" s="182">
        <v>9</v>
      </c>
      <c r="R20" s="182">
        <v>0</v>
      </c>
      <c r="S20" s="182">
        <v>0</v>
      </c>
      <c r="T20" s="182">
        <v>9</v>
      </c>
      <c r="U20" s="182">
        <v>9</v>
      </c>
      <c r="V20" s="182">
        <v>18</v>
      </c>
      <c r="AG20" s="476"/>
      <c r="AH20" s="550"/>
      <c r="AI20" s="554"/>
      <c r="AJ20" s="554"/>
      <c r="AK20" s="550"/>
      <c r="AL20" s="554"/>
      <c r="AM20" s="550"/>
      <c r="AN20" s="285"/>
      <c r="AO20" s="555"/>
      <c r="AP20" s="554"/>
      <c r="AQ20" s="554"/>
      <c r="AR20" s="554"/>
      <c r="AS20" s="554"/>
      <c r="AT20" s="532"/>
      <c r="AU20" s="532"/>
      <c r="AV20" s="532"/>
      <c r="AW20" s="533"/>
      <c r="AX20" s="533"/>
      <c r="AY20"/>
      <c r="AZ20"/>
    </row>
    <row r="21" spans="1:52" ht="19.5">
      <c r="A21" s="130" t="s">
        <v>129</v>
      </c>
      <c r="B21" s="182">
        <v>4</v>
      </c>
      <c r="C21" s="182">
        <v>7</v>
      </c>
      <c r="D21" s="182">
        <v>0</v>
      </c>
      <c r="E21" s="182">
        <v>0</v>
      </c>
      <c r="F21" s="182">
        <v>4</v>
      </c>
      <c r="G21" s="182">
        <v>7</v>
      </c>
      <c r="H21" s="182">
        <v>11</v>
      </c>
      <c r="I21" s="182">
        <v>27</v>
      </c>
      <c r="J21" s="182">
        <v>26</v>
      </c>
      <c r="K21" s="182">
        <v>0</v>
      </c>
      <c r="L21" s="182">
        <v>0</v>
      </c>
      <c r="M21" s="182">
        <v>27</v>
      </c>
      <c r="N21" s="182">
        <v>26</v>
      </c>
      <c r="O21" s="182">
        <v>53</v>
      </c>
      <c r="P21" s="182">
        <v>1</v>
      </c>
      <c r="Q21" s="182">
        <v>3</v>
      </c>
      <c r="R21" s="182">
        <v>0</v>
      </c>
      <c r="S21" s="182">
        <v>0</v>
      </c>
      <c r="T21" s="182">
        <v>1</v>
      </c>
      <c r="U21" s="182">
        <v>3</v>
      </c>
      <c r="V21" s="182">
        <v>4</v>
      </c>
      <c r="AG21" s="476"/>
      <c r="AH21" s="550"/>
      <c r="AI21" s="554"/>
      <c r="AJ21" s="554"/>
      <c r="AK21" s="550"/>
      <c r="AL21" s="554"/>
      <c r="AM21" s="550"/>
      <c r="AN21" s="285"/>
      <c r="AO21" s="555"/>
      <c r="AP21" s="554"/>
      <c r="AQ21" s="554"/>
      <c r="AR21" s="554"/>
      <c r="AS21" s="554"/>
      <c r="AT21" s="532"/>
      <c r="AU21" s="532"/>
      <c r="AV21" s="532"/>
      <c r="AW21" s="533"/>
      <c r="AX21" s="533"/>
      <c r="AY21"/>
      <c r="AZ21"/>
    </row>
    <row r="22" spans="1:52" ht="22.5" customHeight="1">
      <c r="A22" s="180" t="s">
        <v>52</v>
      </c>
      <c r="B22" s="209">
        <v>50</v>
      </c>
      <c r="C22" s="209">
        <v>45</v>
      </c>
      <c r="D22" s="209">
        <v>6</v>
      </c>
      <c r="E22" s="209">
        <v>4</v>
      </c>
      <c r="F22" s="209">
        <v>56</v>
      </c>
      <c r="G22" s="209">
        <v>49</v>
      </c>
      <c r="H22" s="209">
        <v>105</v>
      </c>
      <c r="I22" s="209">
        <v>157</v>
      </c>
      <c r="J22" s="209">
        <v>119</v>
      </c>
      <c r="K22" s="209">
        <v>4</v>
      </c>
      <c r="L22" s="209">
        <v>3</v>
      </c>
      <c r="M22" s="209">
        <v>161</v>
      </c>
      <c r="N22" s="209">
        <v>122</v>
      </c>
      <c r="O22" s="209">
        <v>283</v>
      </c>
      <c r="P22" s="209">
        <v>22</v>
      </c>
      <c r="Q22" s="209">
        <v>19</v>
      </c>
      <c r="R22" s="209">
        <v>0</v>
      </c>
      <c r="S22" s="209">
        <v>0</v>
      </c>
      <c r="T22" s="209">
        <v>22</v>
      </c>
      <c r="U22" s="209">
        <v>19</v>
      </c>
      <c r="V22" s="209">
        <v>41</v>
      </c>
      <c r="AG22" s="476"/>
      <c r="AH22" s="550"/>
      <c r="AI22" s="556"/>
      <c r="AJ22" s="556"/>
      <c r="AK22" s="550"/>
      <c r="AL22" s="556"/>
      <c r="AM22" s="550"/>
      <c r="AN22" s="285"/>
      <c r="AO22" s="555"/>
      <c r="AP22" s="554"/>
      <c r="AQ22" s="554"/>
      <c r="AR22" s="554"/>
      <c r="AS22" s="554"/>
      <c r="AT22" s="532"/>
      <c r="AU22" s="532"/>
      <c r="AV22" s="532"/>
      <c r="AW22" s="533"/>
      <c r="AX22" s="533"/>
      <c r="AY22"/>
      <c r="AZ22"/>
    </row>
    <row r="23" spans="1:52" ht="24.75" customHeight="1">
      <c r="AG23" s="558"/>
      <c r="AH23" s="558"/>
      <c r="AI23" s="558"/>
      <c r="AJ23" s="558"/>
      <c r="AK23" s="558"/>
      <c r="AL23" s="558"/>
      <c r="AM23" s="558"/>
      <c r="AN23" s="285"/>
      <c r="AO23" s="555"/>
      <c r="AP23" s="554"/>
      <c r="AQ23" s="554"/>
      <c r="AR23" s="554"/>
      <c r="AS23" s="554"/>
      <c r="AT23" s="532"/>
      <c r="AU23" s="532"/>
      <c r="AV23" s="532"/>
      <c r="AW23" s="533"/>
      <c r="AX23" s="533"/>
      <c r="AY23" s="380"/>
      <c r="AZ23" s="380"/>
    </row>
    <row r="24" spans="1:52" ht="21">
      <c r="A24" s="493" t="s">
        <v>134</v>
      </c>
      <c r="AJ24" s="77"/>
      <c r="AK24" s="77"/>
      <c r="AL24" s="36"/>
      <c r="AM24" s="36"/>
      <c r="AO24" s="539"/>
      <c r="AP24" s="559"/>
      <c r="AQ24" s="559"/>
      <c r="AR24" s="559"/>
      <c r="AS24" s="559"/>
      <c r="AT24" s="532"/>
      <c r="AU24" s="532"/>
      <c r="AV24" s="532"/>
      <c r="AW24" s="533"/>
      <c r="AX24" s="533"/>
      <c r="AY24" s="380"/>
      <c r="AZ24" s="380"/>
    </row>
    <row r="25" spans="1:52" ht="19.5">
      <c r="A25" s="128" t="s">
        <v>127</v>
      </c>
      <c r="B25" s="182">
        <v>77</v>
      </c>
      <c r="C25" s="182">
        <v>36</v>
      </c>
      <c r="D25" s="182">
        <v>18</v>
      </c>
      <c r="E25" s="182">
        <v>5</v>
      </c>
      <c r="F25" s="182">
        <v>95</v>
      </c>
      <c r="G25" s="182">
        <v>41</v>
      </c>
      <c r="H25" s="182">
        <v>136</v>
      </c>
      <c r="I25" s="182">
        <v>292</v>
      </c>
      <c r="J25" s="182">
        <v>225</v>
      </c>
      <c r="K25" s="182">
        <v>25</v>
      </c>
      <c r="L25" s="182">
        <v>20</v>
      </c>
      <c r="M25" s="182">
        <v>317</v>
      </c>
      <c r="N25" s="182">
        <v>245</v>
      </c>
      <c r="O25" s="182">
        <v>562</v>
      </c>
      <c r="P25" s="182">
        <v>115</v>
      </c>
      <c r="Q25" s="182">
        <v>65</v>
      </c>
      <c r="R25" s="182">
        <v>26</v>
      </c>
      <c r="S25" s="182">
        <v>20</v>
      </c>
      <c r="T25" s="182">
        <v>141</v>
      </c>
      <c r="U25" s="182">
        <v>85</v>
      </c>
      <c r="V25" s="182">
        <v>226</v>
      </c>
      <c r="AJ25" s="77"/>
      <c r="AK25" s="77"/>
      <c r="AL25" s="36"/>
      <c r="AM25" s="36"/>
      <c r="AO25" s="539"/>
      <c r="AP25" s="559"/>
      <c r="AQ25" s="559"/>
      <c r="AR25" s="559"/>
      <c r="AS25" s="559"/>
      <c r="AT25" s="532"/>
      <c r="AU25" s="532"/>
      <c r="AV25" s="532"/>
      <c r="AW25" s="533"/>
      <c r="AX25" s="533"/>
      <c r="AY25" s="531"/>
      <c r="AZ25"/>
    </row>
    <row r="26" spans="1:52" ht="19.5">
      <c r="A26" s="128" t="s">
        <v>128</v>
      </c>
      <c r="B26" s="182">
        <v>34</v>
      </c>
      <c r="C26" s="182">
        <v>39</v>
      </c>
      <c r="D26" s="182">
        <v>0</v>
      </c>
      <c r="E26" s="182">
        <v>0</v>
      </c>
      <c r="F26" s="182">
        <v>34</v>
      </c>
      <c r="G26" s="182">
        <v>39</v>
      </c>
      <c r="H26" s="182">
        <v>73</v>
      </c>
      <c r="I26" s="182">
        <v>127</v>
      </c>
      <c r="J26" s="182">
        <v>134</v>
      </c>
      <c r="K26" s="182">
        <v>1</v>
      </c>
      <c r="L26" s="182">
        <v>1</v>
      </c>
      <c r="M26" s="182">
        <v>128</v>
      </c>
      <c r="N26" s="182">
        <v>135</v>
      </c>
      <c r="O26" s="182">
        <v>263</v>
      </c>
      <c r="P26" s="182">
        <v>17</v>
      </c>
      <c r="Q26" s="182">
        <v>26</v>
      </c>
      <c r="R26" s="182">
        <v>0</v>
      </c>
      <c r="S26" s="182">
        <v>0</v>
      </c>
      <c r="T26" s="182">
        <v>17</v>
      </c>
      <c r="U26" s="182">
        <v>26</v>
      </c>
      <c r="V26" s="182">
        <v>43</v>
      </c>
      <c r="AJ26" s="77"/>
      <c r="AK26" s="77"/>
      <c r="AL26" s="36"/>
      <c r="AM26" s="36"/>
      <c r="AO26" s="285"/>
      <c r="AP26" s="285"/>
      <c r="AQ26" s="285"/>
      <c r="AR26" s="285"/>
      <c r="AS26" s="285"/>
      <c r="AW26"/>
      <c r="AX26"/>
      <c r="AY26"/>
      <c r="AZ26"/>
    </row>
    <row r="27" spans="1:52" ht="19.5">
      <c r="A27" s="130" t="s">
        <v>129</v>
      </c>
      <c r="B27" s="182">
        <v>3</v>
      </c>
      <c r="C27" s="182">
        <v>17</v>
      </c>
      <c r="D27" s="182">
        <v>0</v>
      </c>
      <c r="E27" s="182">
        <v>0</v>
      </c>
      <c r="F27" s="182">
        <v>3</v>
      </c>
      <c r="G27" s="182">
        <v>17</v>
      </c>
      <c r="H27" s="182">
        <v>20</v>
      </c>
      <c r="I27" s="182">
        <v>35</v>
      </c>
      <c r="J27" s="182">
        <v>82</v>
      </c>
      <c r="K27" s="182">
        <v>0</v>
      </c>
      <c r="L27" s="182">
        <v>0</v>
      </c>
      <c r="M27" s="182">
        <v>35</v>
      </c>
      <c r="N27" s="182">
        <v>82</v>
      </c>
      <c r="O27" s="182">
        <v>117</v>
      </c>
      <c r="P27" s="182">
        <v>7</v>
      </c>
      <c r="Q27" s="182">
        <v>1</v>
      </c>
      <c r="R27" s="182">
        <v>0</v>
      </c>
      <c r="S27" s="182">
        <v>0</v>
      </c>
      <c r="T27" s="182">
        <v>7</v>
      </c>
      <c r="U27" s="182">
        <v>1</v>
      </c>
      <c r="V27" s="182">
        <v>8</v>
      </c>
      <c r="AJ27" s="77"/>
      <c r="AK27" s="77"/>
      <c r="AL27" s="36"/>
      <c r="AM27" s="36"/>
      <c r="AO27" s="285"/>
      <c r="AP27" s="285"/>
      <c r="AQ27" s="285"/>
      <c r="AR27" s="285"/>
      <c r="AS27" s="285"/>
      <c r="AW27"/>
      <c r="AX27"/>
      <c r="AY27"/>
      <c r="AZ27"/>
    </row>
    <row r="28" spans="1:52" ht="18">
      <c r="A28" s="180" t="s">
        <v>52</v>
      </c>
      <c r="B28" s="209">
        <v>114</v>
      </c>
      <c r="C28" s="209">
        <v>92</v>
      </c>
      <c r="D28" s="209">
        <v>18</v>
      </c>
      <c r="E28" s="209">
        <v>5</v>
      </c>
      <c r="F28" s="209">
        <v>132</v>
      </c>
      <c r="G28" s="209">
        <v>97</v>
      </c>
      <c r="H28" s="209">
        <v>229</v>
      </c>
      <c r="I28" s="209">
        <v>454</v>
      </c>
      <c r="J28" s="209">
        <v>441</v>
      </c>
      <c r="K28" s="209">
        <v>26</v>
      </c>
      <c r="L28" s="209">
        <v>21</v>
      </c>
      <c r="M28" s="209">
        <v>480</v>
      </c>
      <c r="N28" s="209">
        <v>462</v>
      </c>
      <c r="O28" s="209">
        <v>942</v>
      </c>
      <c r="P28" s="209">
        <v>139</v>
      </c>
      <c r="Q28" s="209">
        <v>92</v>
      </c>
      <c r="R28" s="209">
        <v>26</v>
      </c>
      <c r="S28" s="209">
        <v>20</v>
      </c>
      <c r="T28" s="209">
        <v>165</v>
      </c>
      <c r="U28" s="209">
        <v>112</v>
      </c>
      <c r="V28" s="209">
        <v>277</v>
      </c>
      <c r="AJ28" s="77"/>
      <c r="AK28" s="77"/>
      <c r="AL28" s="36"/>
      <c r="AM28" s="36"/>
      <c r="AO28" s="285"/>
      <c r="AP28" s="285"/>
      <c r="AQ28" s="285"/>
      <c r="AR28" s="285"/>
      <c r="AS28" s="285"/>
      <c r="AW28"/>
      <c r="AX28"/>
      <c r="AY28"/>
      <c r="AZ28"/>
    </row>
    <row r="29" spans="1:52">
      <c r="AJ29" s="77"/>
      <c r="AK29" s="77"/>
      <c r="AL29" s="36"/>
      <c r="AM29" s="36"/>
      <c r="AO29" s="285"/>
      <c r="AP29" s="285"/>
      <c r="AQ29" s="285"/>
      <c r="AR29" s="285"/>
      <c r="AS29" s="285"/>
      <c r="AW29"/>
      <c r="AX29"/>
      <c r="AY29"/>
      <c r="AZ29"/>
    </row>
    <row r="30" spans="1:52" ht="21">
      <c r="A30" s="493" t="s">
        <v>136</v>
      </c>
      <c r="AJ30" s="77"/>
      <c r="AK30" s="77"/>
      <c r="AL30" s="36"/>
      <c r="AM30" s="36"/>
      <c r="AO30" s="285"/>
      <c r="AP30" s="285"/>
      <c r="AQ30" s="285"/>
      <c r="AR30" s="285"/>
      <c r="AS30" s="285"/>
      <c r="AW30"/>
      <c r="AX30"/>
      <c r="AY30"/>
      <c r="AZ30"/>
    </row>
    <row r="31" spans="1:52" ht="19.5">
      <c r="A31" s="128" t="s">
        <v>127</v>
      </c>
      <c r="B31" s="182">
        <v>97</v>
      </c>
      <c r="C31" s="182">
        <v>77</v>
      </c>
      <c r="D31" s="182">
        <v>30</v>
      </c>
      <c r="E31" s="182">
        <v>14</v>
      </c>
      <c r="F31" s="182">
        <v>127</v>
      </c>
      <c r="G31" s="182">
        <v>91</v>
      </c>
      <c r="H31" s="182">
        <v>218</v>
      </c>
      <c r="I31" s="182">
        <v>471</v>
      </c>
      <c r="J31" s="182">
        <v>270</v>
      </c>
      <c r="K31" s="182">
        <v>58</v>
      </c>
      <c r="L31" s="182">
        <v>20</v>
      </c>
      <c r="M31" s="182">
        <v>529</v>
      </c>
      <c r="N31" s="182">
        <v>290</v>
      </c>
      <c r="O31" s="182">
        <v>819</v>
      </c>
      <c r="P31" s="182">
        <v>62</v>
      </c>
      <c r="Q31" s="182">
        <v>49</v>
      </c>
      <c r="R31" s="182">
        <v>14</v>
      </c>
      <c r="S31" s="182">
        <v>4</v>
      </c>
      <c r="T31" s="182">
        <v>76</v>
      </c>
      <c r="U31" s="182">
        <v>53</v>
      </c>
      <c r="V31" s="182">
        <v>129</v>
      </c>
      <c r="AJ31" s="77"/>
      <c r="AK31" s="77"/>
      <c r="AL31" s="36"/>
      <c r="AM31" s="36"/>
      <c r="AO31" s="285"/>
      <c r="AP31" s="285"/>
      <c r="AQ31" s="285"/>
      <c r="AR31" s="285"/>
      <c r="AS31" s="285"/>
      <c r="AW31"/>
      <c r="AX31"/>
      <c r="AY31"/>
      <c r="AZ31"/>
    </row>
    <row r="32" spans="1:52" ht="19.5">
      <c r="A32" s="128" t="s">
        <v>128</v>
      </c>
      <c r="B32" s="182">
        <v>84</v>
      </c>
      <c r="C32" s="182">
        <v>39</v>
      </c>
      <c r="D32" s="182">
        <v>2</v>
      </c>
      <c r="E32" s="182">
        <v>0</v>
      </c>
      <c r="F32" s="182">
        <v>86</v>
      </c>
      <c r="G32" s="182">
        <v>39</v>
      </c>
      <c r="H32" s="182">
        <v>125</v>
      </c>
      <c r="I32" s="182">
        <v>288</v>
      </c>
      <c r="J32" s="182">
        <v>105</v>
      </c>
      <c r="K32" s="182">
        <v>2</v>
      </c>
      <c r="L32" s="182">
        <v>0</v>
      </c>
      <c r="M32" s="182">
        <v>290</v>
      </c>
      <c r="N32" s="182">
        <v>105</v>
      </c>
      <c r="O32" s="182">
        <v>395</v>
      </c>
      <c r="P32" s="182">
        <v>74</v>
      </c>
      <c r="Q32" s="182">
        <v>26</v>
      </c>
      <c r="R32" s="182">
        <v>2</v>
      </c>
      <c r="S32" s="182">
        <v>3</v>
      </c>
      <c r="T32" s="182">
        <v>76</v>
      </c>
      <c r="U32" s="182">
        <v>29</v>
      </c>
      <c r="V32" s="182">
        <v>105</v>
      </c>
      <c r="AJ32" s="77"/>
      <c r="AK32" s="77"/>
      <c r="AL32" s="36"/>
      <c r="AM32" s="36"/>
      <c r="AO32" s="285"/>
      <c r="AP32" s="285"/>
      <c r="AQ32" s="285"/>
      <c r="AR32" s="285"/>
      <c r="AS32" s="285"/>
      <c r="AW32"/>
      <c r="AX32"/>
      <c r="AY32"/>
      <c r="AZ32"/>
    </row>
    <row r="33" spans="1:52" ht="19.5">
      <c r="A33" s="130" t="s">
        <v>129</v>
      </c>
      <c r="B33" s="182">
        <v>19</v>
      </c>
      <c r="C33" s="182">
        <v>16</v>
      </c>
      <c r="D33" s="182">
        <v>0</v>
      </c>
      <c r="E33" s="182">
        <v>0</v>
      </c>
      <c r="F33" s="182">
        <v>19</v>
      </c>
      <c r="G33" s="182">
        <v>16</v>
      </c>
      <c r="H33" s="182">
        <v>35</v>
      </c>
      <c r="I33" s="182">
        <v>111</v>
      </c>
      <c r="J33" s="182">
        <v>65</v>
      </c>
      <c r="K33" s="182">
        <v>0</v>
      </c>
      <c r="L33" s="182">
        <v>0</v>
      </c>
      <c r="M33" s="182">
        <v>111</v>
      </c>
      <c r="N33" s="182">
        <v>65</v>
      </c>
      <c r="O33" s="182">
        <v>176</v>
      </c>
      <c r="P33" s="182">
        <v>20</v>
      </c>
      <c r="Q33" s="182">
        <v>11</v>
      </c>
      <c r="R33" s="182">
        <v>0</v>
      </c>
      <c r="S33" s="182">
        <v>0</v>
      </c>
      <c r="T33" s="182">
        <v>20</v>
      </c>
      <c r="U33" s="182">
        <v>11</v>
      </c>
      <c r="V33" s="182">
        <v>31</v>
      </c>
      <c r="AJ33" s="77"/>
      <c r="AK33" s="77"/>
      <c r="AL33" s="36"/>
      <c r="AM33" s="36"/>
      <c r="AO33" s="285"/>
      <c r="AP33" s="285"/>
      <c r="AQ33" s="285"/>
      <c r="AR33" s="285"/>
      <c r="AS33" s="285"/>
      <c r="AW33"/>
      <c r="AX33"/>
      <c r="AY33"/>
      <c r="AZ33"/>
    </row>
    <row r="34" spans="1:52" ht="18">
      <c r="A34" s="180" t="s">
        <v>52</v>
      </c>
      <c r="B34" s="209">
        <v>200</v>
      </c>
      <c r="C34" s="209">
        <v>132</v>
      </c>
      <c r="D34" s="209">
        <v>32</v>
      </c>
      <c r="E34" s="209">
        <v>14</v>
      </c>
      <c r="F34" s="209">
        <v>232</v>
      </c>
      <c r="G34" s="209">
        <v>146</v>
      </c>
      <c r="H34" s="209">
        <v>378</v>
      </c>
      <c r="I34" s="209">
        <v>870</v>
      </c>
      <c r="J34" s="209">
        <v>440</v>
      </c>
      <c r="K34" s="209">
        <v>60</v>
      </c>
      <c r="L34" s="209">
        <v>20</v>
      </c>
      <c r="M34" s="209">
        <v>930</v>
      </c>
      <c r="N34" s="209">
        <v>460</v>
      </c>
      <c r="O34" s="209">
        <v>1390</v>
      </c>
      <c r="P34" s="209">
        <v>156</v>
      </c>
      <c r="Q34" s="209">
        <v>86</v>
      </c>
      <c r="R34" s="209">
        <v>16</v>
      </c>
      <c r="S34" s="209">
        <v>7</v>
      </c>
      <c r="T34" s="209">
        <v>172</v>
      </c>
      <c r="U34" s="209">
        <v>93</v>
      </c>
      <c r="V34" s="209">
        <v>265</v>
      </c>
      <c r="AJ34" s="77"/>
      <c r="AK34" s="77"/>
      <c r="AL34" s="36"/>
      <c r="AM34" s="36"/>
      <c r="AO34" s="285"/>
      <c r="AP34" s="285"/>
      <c r="AQ34" s="285"/>
      <c r="AR34" s="285"/>
      <c r="AS34" s="285"/>
      <c r="AW34"/>
      <c r="AX34"/>
      <c r="AY34"/>
      <c r="AZ34"/>
    </row>
    <row r="35" spans="1:52">
      <c r="AJ35" s="77"/>
      <c r="AK35" s="77"/>
      <c r="AL35" s="36"/>
      <c r="AM35" s="36"/>
      <c r="AO35" s="285"/>
      <c r="AP35" s="285"/>
      <c r="AQ35" s="285"/>
      <c r="AR35" s="285"/>
      <c r="AS35" s="285"/>
      <c r="AW35"/>
      <c r="AX35"/>
      <c r="AY35"/>
      <c r="AZ35"/>
    </row>
    <row r="36" spans="1:52" ht="21">
      <c r="A36" s="493" t="s">
        <v>137</v>
      </c>
      <c r="AJ36" s="77"/>
      <c r="AK36" s="77"/>
      <c r="AL36" s="36"/>
      <c r="AM36" s="36"/>
      <c r="AO36" s="285"/>
      <c r="AP36" s="285"/>
      <c r="AQ36" s="285"/>
      <c r="AR36" s="285"/>
      <c r="AS36" s="285"/>
      <c r="AW36"/>
      <c r="AX36"/>
      <c r="AY36"/>
      <c r="AZ36"/>
    </row>
    <row r="37" spans="1:52" ht="19.5">
      <c r="A37" s="128" t="s">
        <v>127</v>
      </c>
      <c r="B37" s="182">
        <v>128</v>
      </c>
      <c r="C37" s="182">
        <v>141</v>
      </c>
      <c r="D37" s="182">
        <v>25</v>
      </c>
      <c r="E37" s="182">
        <v>9</v>
      </c>
      <c r="F37" s="182">
        <v>153</v>
      </c>
      <c r="G37" s="182">
        <v>150</v>
      </c>
      <c r="H37" s="182">
        <v>303</v>
      </c>
      <c r="I37" s="182">
        <v>634</v>
      </c>
      <c r="J37" s="182">
        <v>369</v>
      </c>
      <c r="K37" s="182">
        <v>4</v>
      </c>
      <c r="L37" s="182">
        <v>2</v>
      </c>
      <c r="M37" s="182">
        <v>638</v>
      </c>
      <c r="N37" s="182">
        <v>371</v>
      </c>
      <c r="O37" s="182">
        <v>1009</v>
      </c>
      <c r="P37" s="182">
        <v>77</v>
      </c>
      <c r="Q37" s="182">
        <v>49</v>
      </c>
      <c r="R37" s="182">
        <v>0</v>
      </c>
      <c r="S37" s="182">
        <v>0</v>
      </c>
      <c r="T37" s="182">
        <v>77</v>
      </c>
      <c r="U37" s="182">
        <v>49</v>
      </c>
      <c r="V37" s="182">
        <v>126</v>
      </c>
      <c r="AJ37" s="77"/>
      <c r="AK37" s="77"/>
      <c r="AL37" s="36"/>
      <c r="AM37" s="36"/>
      <c r="AO37" s="285"/>
      <c r="AP37" s="285"/>
      <c r="AQ37" s="285"/>
      <c r="AR37" s="285"/>
      <c r="AS37" s="285"/>
      <c r="AW37"/>
      <c r="AX37"/>
      <c r="AY37"/>
      <c r="AZ37"/>
    </row>
    <row r="38" spans="1:52" ht="19.5">
      <c r="A38" s="128" t="s">
        <v>128</v>
      </c>
      <c r="B38" s="182">
        <v>95</v>
      </c>
      <c r="C38" s="182">
        <v>47</v>
      </c>
      <c r="D38" s="182">
        <v>0</v>
      </c>
      <c r="E38" s="182">
        <v>1</v>
      </c>
      <c r="F38" s="182">
        <v>95</v>
      </c>
      <c r="G38" s="182">
        <v>48</v>
      </c>
      <c r="H38" s="182">
        <v>143</v>
      </c>
      <c r="I38" s="182">
        <v>308</v>
      </c>
      <c r="J38" s="182">
        <v>164</v>
      </c>
      <c r="K38" s="182">
        <v>1</v>
      </c>
      <c r="L38" s="182">
        <v>1</v>
      </c>
      <c r="M38" s="182">
        <v>309</v>
      </c>
      <c r="N38" s="182">
        <v>165</v>
      </c>
      <c r="O38" s="182">
        <v>474</v>
      </c>
      <c r="P38" s="182">
        <v>28</v>
      </c>
      <c r="Q38" s="182">
        <v>19</v>
      </c>
      <c r="R38" s="182">
        <v>1</v>
      </c>
      <c r="S38" s="182">
        <v>0</v>
      </c>
      <c r="T38" s="182">
        <v>29</v>
      </c>
      <c r="U38" s="182">
        <v>19</v>
      </c>
      <c r="V38" s="182">
        <v>48</v>
      </c>
      <c r="AJ38" s="77"/>
      <c r="AK38" s="77"/>
      <c r="AL38" s="36"/>
      <c r="AM38" s="36"/>
      <c r="AO38" s="285"/>
      <c r="AP38" s="285"/>
      <c r="AQ38" s="285"/>
      <c r="AR38" s="285"/>
      <c r="AS38" s="285"/>
      <c r="AW38"/>
      <c r="AX38"/>
      <c r="AY38"/>
      <c r="AZ38"/>
    </row>
    <row r="39" spans="1:52" ht="19.5">
      <c r="A39" s="130" t="s">
        <v>129</v>
      </c>
      <c r="B39" s="182">
        <v>5</v>
      </c>
      <c r="C39" s="182">
        <v>3</v>
      </c>
      <c r="D39" s="182">
        <v>0</v>
      </c>
      <c r="E39" s="182">
        <v>0</v>
      </c>
      <c r="F39" s="182">
        <v>5</v>
      </c>
      <c r="G39" s="182">
        <v>3</v>
      </c>
      <c r="H39" s="182">
        <v>8</v>
      </c>
      <c r="I39" s="182">
        <v>150</v>
      </c>
      <c r="J39" s="182">
        <v>75</v>
      </c>
      <c r="K39" s="182">
        <v>0</v>
      </c>
      <c r="L39" s="182">
        <v>0</v>
      </c>
      <c r="M39" s="182">
        <v>150</v>
      </c>
      <c r="N39" s="182">
        <v>75</v>
      </c>
      <c r="O39" s="182">
        <v>225</v>
      </c>
      <c r="P39" s="182">
        <v>10</v>
      </c>
      <c r="Q39" s="182">
        <v>5</v>
      </c>
      <c r="R39" s="182">
        <v>0</v>
      </c>
      <c r="S39" s="182">
        <v>0</v>
      </c>
      <c r="T39" s="182">
        <v>10</v>
      </c>
      <c r="U39" s="182">
        <v>5</v>
      </c>
      <c r="V39" s="182">
        <v>15</v>
      </c>
      <c r="Y39" s="368"/>
      <c r="Z39" s="368"/>
      <c r="AA39" s="368"/>
      <c r="AB39" s="368"/>
      <c r="AC39" s="368"/>
      <c r="AD39" s="368"/>
      <c r="AE39" s="368"/>
      <c r="AJ39" s="77"/>
      <c r="AK39" s="77"/>
      <c r="AL39" s="36"/>
      <c r="AM39" s="36"/>
      <c r="AO39" s="285"/>
      <c r="AP39" s="285"/>
      <c r="AQ39" s="285"/>
      <c r="AR39" s="285"/>
      <c r="AS39" s="285"/>
      <c r="AW39"/>
      <c r="AX39"/>
      <c r="AY39"/>
      <c r="AZ39"/>
    </row>
    <row r="40" spans="1:52" ht="24" customHeight="1">
      <c r="A40" s="180" t="s">
        <v>52</v>
      </c>
      <c r="B40" s="209">
        <v>228</v>
      </c>
      <c r="C40" s="209">
        <v>191</v>
      </c>
      <c r="D40" s="209">
        <v>25</v>
      </c>
      <c r="E40" s="209">
        <v>10</v>
      </c>
      <c r="F40" s="209">
        <v>253</v>
      </c>
      <c r="G40" s="209">
        <v>201</v>
      </c>
      <c r="H40" s="209">
        <v>454</v>
      </c>
      <c r="I40" s="209">
        <v>1092</v>
      </c>
      <c r="J40" s="209">
        <v>608</v>
      </c>
      <c r="K40" s="209">
        <v>5</v>
      </c>
      <c r="L40" s="209">
        <v>3</v>
      </c>
      <c r="M40" s="209">
        <v>1097</v>
      </c>
      <c r="N40" s="209">
        <v>611</v>
      </c>
      <c r="O40" s="209">
        <v>1708</v>
      </c>
      <c r="P40" s="209">
        <v>115</v>
      </c>
      <c r="Q40" s="209">
        <v>73</v>
      </c>
      <c r="R40" s="209">
        <v>1</v>
      </c>
      <c r="S40" s="209">
        <v>0</v>
      </c>
      <c r="T40" s="209">
        <v>116</v>
      </c>
      <c r="U40" s="209">
        <v>73</v>
      </c>
      <c r="V40" s="209">
        <v>189</v>
      </c>
      <c r="AD40" s="368"/>
      <c r="AE40" s="368"/>
      <c r="AO40" s="285"/>
      <c r="AP40" s="285"/>
      <c r="AQ40" s="285"/>
      <c r="AR40" s="285"/>
      <c r="AS40" s="285"/>
    </row>
    <row r="41" spans="1:52" ht="20.25" customHeight="1">
      <c r="AD41" s="368"/>
      <c r="AE41" s="368"/>
      <c r="AO41" s="143"/>
      <c r="AP41" s="143"/>
      <c r="AQ41" s="58"/>
      <c r="AR41" s="58"/>
      <c r="AS41" s="285"/>
      <c r="AW41"/>
      <c r="AX41"/>
      <c r="AY41"/>
      <c r="AZ41"/>
    </row>
    <row r="42" spans="1:52" ht="19.5" customHeight="1">
      <c r="A42" s="493" t="s">
        <v>138</v>
      </c>
      <c r="AD42" s="368"/>
      <c r="AE42" s="368"/>
      <c r="AO42" s="77"/>
      <c r="AP42" s="77"/>
      <c r="AQ42" s="36"/>
      <c r="AR42" s="36"/>
      <c r="AW42"/>
      <c r="AX42"/>
      <c r="AY42"/>
      <c r="AZ42"/>
    </row>
    <row r="43" spans="1:52" ht="19.5" customHeight="1">
      <c r="A43" s="128" t="s">
        <v>128</v>
      </c>
      <c r="B43" s="182">
        <v>3</v>
      </c>
      <c r="C43" s="182">
        <v>2</v>
      </c>
      <c r="D43" s="182">
        <v>0</v>
      </c>
      <c r="E43" s="182">
        <v>0</v>
      </c>
      <c r="F43" s="182">
        <v>3</v>
      </c>
      <c r="G43" s="182">
        <v>2</v>
      </c>
      <c r="H43" s="182">
        <v>5</v>
      </c>
      <c r="I43" s="182">
        <v>22</v>
      </c>
      <c r="J43" s="182">
        <v>9</v>
      </c>
      <c r="K43" s="182">
        <v>0</v>
      </c>
      <c r="L43" s="182">
        <v>0</v>
      </c>
      <c r="M43" s="182">
        <v>22</v>
      </c>
      <c r="N43" s="182">
        <v>9</v>
      </c>
      <c r="O43" s="182">
        <v>31</v>
      </c>
      <c r="P43" s="182">
        <v>5</v>
      </c>
      <c r="Q43" s="182">
        <v>1</v>
      </c>
      <c r="R43" s="182">
        <v>0</v>
      </c>
      <c r="S43" s="182">
        <v>0</v>
      </c>
      <c r="T43" s="182">
        <v>5</v>
      </c>
      <c r="U43" s="182">
        <v>1</v>
      </c>
      <c r="V43" s="182">
        <v>6</v>
      </c>
      <c r="AD43" s="368"/>
      <c r="AE43" s="368"/>
      <c r="AO43" s="77"/>
      <c r="AP43" s="77"/>
      <c r="AQ43" s="36"/>
      <c r="AR43" s="36"/>
      <c r="AW43"/>
      <c r="AX43"/>
      <c r="AY43"/>
      <c r="AZ43"/>
    </row>
    <row r="44" spans="1:52" ht="19.5">
      <c r="A44" s="214" t="s">
        <v>139</v>
      </c>
      <c r="B44" s="182">
        <v>30</v>
      </c>
      <c r="C44" s="182">
        <v>31</v>
      </c>
      <c r="D44" s="182">
        <v>8</v>
      </c>
      <c r="E44" s="182">
        <v>3</v>
      </c>
      <c r="F44" s="182">
        <v>38</v>
      </c>
      <c r="G44" s="182">
        <v>34</v>
      </c>
      <c r="H44" s="182">
        <v>72</v>
      </c>
      <c r="I44" s="182">
        <v>140</v>
      </c>
      <c r="J44" s="182">
        <v>169</v>
      </c>
      <c r="K44" s="182">
        <v>17</v>
      </c>
      <c r="L44" s="182">
        <v>15</v>
      </c>
      <c r="M44" s="182">
        <v>157</v>
      </c>
      <c r="N44" s="182">
        <v>184</v>
      </c>
      <c r="O44" s="182">
        <v>341</v>
      </c>
      <c r="P44" s="182">
        <v>15</v>
      </c>
      <c r="Q44" s="182">
        <v>10</v>
      </c>
      <c r="R44" s="182">
        <v>0</v>
      </c>
      <c r="S44" s="182">
        <v>0</v>
      </c>
      <c r="T44" s="182">
        <v>15</v>
      </c>
      <c r="U44" s="182">
        <v>10</v>
      </c>
      <c r="V44" s="182">
        <v>25</v>
      </c>
      <c r="AE44" s="369"/>
      <c r="AO44" s="77"/>
      <c r="AP44" s="77"/>
      <c r="AQ44" s="36"/>
      <c r="AR44" s="36"/>
      <c r="AW44"/>
      <c r="AX44"/>
      <c r="AY44"/>
      <c r="AZ44"/>
    </row>
    <row r="45" spans="1:52" ht="23.25" customHeight="1">
      <c r="A45" s="130" t="s">
        <v>129</v>
      </c>
      <c r="B45" s="182">
        <v>4</v>
      </c>
      <c r="C45" s="182">
        <v>6</v>
      </c>
      <c r="D45" s="182">
        <v>0</v>
      </c>
      <c r="E45" s="182">
        <v>0</v>
      </c>
      <c r="F45" s="182">
        <v>4</v>
      </c>
      <c r="G45" s="182">
        <v>6</v>
      </c>
      <c r="H45" s="182">
        <v>10</v>
      </c>
      <c r="I45" s="182">
        <v>75</v>
      </c>
      <c r="J45" s="182">
        <v>115</v>
      </c>
      <c r="K45" s="182">
        <v>0</v>
      </c>
      <c r="L45" s="182">
        <v>0</v>
      </c>
      <c r="M45" s="182">
        <v>75</v>
      </c>
      <c r="N45" s="182">
        <v>115</v>
      </c>
      <c r="O45" s="182">
        <v>190</v>
      </c>
      <c r="P45" s="182">
        <v>7</v>
      </c>
      <c r="Q45" s="182">
        <v>11</v>
      </c>
      <c r="R45" s="182">
        <v>0</v>
      </c>
      <c r="S45" s="182">
        <v>0</v>
      </c>
      <c r="T45" s="182">
        <v>7</v>
      </c>
      <c r="U45" s="182">
        <v>11</v>
      </c>
      <c r="V45" s="182">
        <v>18</v>
      </c>
      <c r="AE45" s="369"/>
      <c r="AO45" s="77"/>
      <c r="AP45" s="77"/>
      <c r="AQ45" s="36"/>
      <c r="AR45" s="36"/>
      <c r="AW45"/>
      <c r="AX45"/>
      <c r="AY45"/>
      <c r="AZ45"/>
    </row>
    <row r="46" spans="1:52" ht="15.75" customHeight="1">
      <c r="A46" s="180" t="s">
        <v>52</v>
      </c>
      <c r="B46" s="209">
        <v>37</v>
      </c>
      <c r="C46" s="209">
        <v>39</v>
      </c>
      <c r="D46" s="209">
        <v>8</v>
      </c>
      <c r="E46" s="209">
        <v>3</v>
      </c>
      <c r="F46" s="209">
        <v>45</v>
      </c>
      <c r="G46" s="209">
        <v>42</v>
      </c>
      <c r="H46" s="209">
        <v>87</v>
      </c>
      <c r="I46" s="209">
        <v>237</v>
      </c>
      <c r="J46" s="209">
        <v>293</v>
      </c>
      <c r="K46" s="209">
        <v>17</v>
      </c>
      <c r="L46" s="209">
        <v>15</v>
      </c>
      <c r="M46" s="209">
        <v>254</v>
      </c>
      <c r="N46" s="209">
        <v>308</v>
      </c>
      <c r="O46" s="209">
        <v>562</v>
      </c>
      <c r="P46" s="209">
        <v>27</v>
      </c>
      <c r="Q46" s="209">
        <v>22</v>
      </c>
      <c r="R46" s="209">
        <v>0</v>
      </c>
      <c r="S46" s="209">
        <v>0</v>
      </c>
      <c r="T46" s="209">
        <v>27</v>
      </c>
      <c r="U46" s="209">
        <v>22</v>
      </c>
      <c r="V46" s="209">
        <v>49</v>
      </c>
      <c r="AE46" s="369"/>
      <c r="AO46" s="77"/>
      <c r="AP46" s="77"/>
      <c r="AQ46" s="36"/>
      <c r="AR46" s="36"/>
      <c r="AW46"/>
      <c r="AX46"/>
      <c r="AY46"/>
      <c r="AZ46"/>
    </row>
    <row r="47" spans="1:52">
      <c r="AE47" s="369"/>
      <c r="AO47" s="77"/>
      <c r="AP47" s="77"/>
      <c r="AQ47" s="36"/>
      <c r="AR47" s="36"/>
      <c r="AW47"/>
      <c r="AX47"/>
      <c r="AY47"/>
      <c r="AZ47"/>
    </row>
    <row r="48" spans="1:52" ht="21">
      <c r="A48" s="493" t="s">
        <v>140</v>
      </c>
      <c r="AE48" s="369"/>
      <c r="AO48" s="77"/>
      <c r="AP48" s="77"/>
      <c r="AQ48" s="36"/>
      <c r="AR48" s="36"/>
      <c r="AW48"/>
      <c r="AX48"/>
      <c r="AY48"/>
      <c r="AZ48"/>
    </row>
    <row r="49" spans="1:52" ht="19.5">
      <c r="A49" s="128" t="s">
        <v>127</v>
      </c>
      <c r="B49" s="182">
        <v>208</v>
      </c>
      <c r="C49" s="182">
        <v>109</v>
      </c>
      <c r="D49" s="182">
        <v>63</v>
      </c>
      <c r="E49" s="182">
        <v>21</v>
      </c>
      <c r="F49" s="182">
        <v>271</v>
      </c>
      <c r="G49" s="182">
        <v>130</v>
      </c>
      <c r="H49" s="182">
        <v>401</v>
      </c>
      <c r="I49" s="182">
        <v>475</v>
      </c>
      <c r="J49" s="182">
        <v>269</v>
      </c>
      <c r="K49" s="182">
        <v>35</v>
      </c>
      <c r="L49" s="182">
        <v>9</v>
      </c>
      <c r="M49" s="182">
        <v>510</v>
      </c>
      <c r="N49" s="182">
        <v>278</v>
      </c>
      <c r="O49" s="182">
        <v>788</v>
      </c>
      <c r="P49" s="182">
        <v>80</v>
      </c>
      <c r="Q49" s="182">
        <v>32</v>
      </c>
      <c r="R49" s="182">
        <v>0</v>
      </c>
      <c r="S49" s="182">
        <v>0</v>
      </c>
      <c r="T49" s="182">
        <v>80</v>
      </c>
      <c r="U49" s="182">
        <v>32</v>
      </c>
      <c r="V49" s="182">
        <v>112</v>
      </c>
      <c r="AE49" s="369"/>
      <c r="AO49" s="77"/>
      <c r="AP49" s="77"/>
      <c r="AQ49" s="36"/>
      <c r="AR49" s="36"/>
      <c r="AW49"/>
      <c r="AX49"/>
      <c r="AY49"/>
      <c r="AZ49"/>
    </row>
    <row r="50" spans="1:52" ht="19.5">
      <c r="A50" s="128" t="s">
        <v>128</v>
      </c>
      <c r="B50" s="182">
        <v>53</v>
      </c>
      <c r="C50" s="182">
        <v>51</v>
      </c>
      <c r="D50" s="182">
        <v>0</v>
      </c>
      <c r="E50" s="182">
        <v>0</v>
      </c>
      <c r="F50" s="182">
        <v>53</v>
      </c>
      <c r="G50" s="182">
        <v>51</v>
      </c>
      <c r="H50" s="182">
        <v>104</v>
      </c>
      <c r="I50" s="182">
        <v>202</v>
      </c>
      <c r="J50" s="182">
        <v>118</v>
      </c>
      <c r="K50" s="182">
        <v>12</v>
      </c>
      <c r="L50" s="182">
        <v>6</v>
      </c>
      <c r="M50" s="182">
        <v>214</v>
      </c>
      <c r="N50" s="182">
        <v>124</v>
      </c>
      <c r="O50" s="182">
        <v>338</v>
      </c>
      <c r="P50" s="182">
        <v>62</v>
      </c>
      <c r="Q50" s="182">
        <v>42</v>
      </c>
      <c r="R50" s="182">
        <v>1</v>
      </c>
      <c r="S50" s="182">
        <v>0</v>
      </c>
      <c r="T50" s="182">
        <v>63</v>
      </c>
      <c r="U50" s="182">
        <v>42</v>
      </c>
      <c r="V50" s="182">
        <v>105</v>
      </c>
      <c r="AE50" s="369"/>
      <c r="AO50" s="77"/>
      <c r="AP50" s="77"/>
      <c r="AQ50" s="36"/>
      <c r="AR50" s="36"/>
      <c r="AW50"/>
      <c r="AX50"/>
      <c r="AY50"/>
      <c r="AZ50"/>
    </row>
    <row r="51" spans="1:52" ht="19.5">
      <c r="A51" s="130" t="s">
        <v>129</v>
      </c>
      <c r="B51" s="182">
        <v>14</v>
      </c>
      <c r="C51" s="182">
        <v>18</v>
      </c>
      <c r="D51" s="182">
        <v>0</v>
      </c>
      <c r="E51" s="182">
        <v>1</v>
      </c>
      <c r="F51" s="182">
        <v>14</v>
      </c>
      <c r="G51" s="182">
        <v>19</v>
      </c>
      <c r="H51" s="182">
        <v>33</v>
      </c>
      <c r="I51" s="182">
        <v>134</v>
      </c>
      <c r="J51" s="182">
        <v>95</v>
      </c>
      <c r="K51" s="182">
        <v>0</v>
      </c>
      <c r="L51" s="182">
        <v>0</v>
      </c>
      <c r="M51" s="182">
        <v>134</v>
      </c>
      <c r="N51" s="182">
        <v>95</v>
      </c>
      <c r="O51" s="182">
        <v>229</v>
      </c>
      <c r="P51" s="182">
        <v>14</v>
      </c>
      <c r="Q51" s="182">
        <v>13</v>
      </c>
      <c r="R51" s="182">
        <v>0</v>
      </c>
      <c r="S51" s="182">
        <v>0</v>
      </c>
      <c r="T51" s="182">
        <v>14</v>
      </c>
      <c r="U51" s="182">
        <v>13</v>
      </c>
      <c r="V51" s="182">
        <v>27</v>
      </c>
      <c r="AE51" s="369"/>
      <c r="AO51" s="77"/>
      <c r="AP51" s="77"/>
      <c r="AQ51" s="36"/>
      <c r="AR51" s="36"/>
      <c r="AW51"/>
      <c r="AX51"/>
      <c r="AY51"/>
      <c r="AZ51"/>
    </row>
    <row r="52" spans="1:52" ht="18">
      <c r="A52" s="180" t="s">
        <v>52</v>
      </c>
      <c r="B52" s="209">
        <v>275</v>
      </c>
      <c r="C52" s="209">
        <v>178</v>
      </c>
      <c r="D52" s="209">
        <v>63</v>
      </c>
      <c r="E52" s="209">
        <v>22</v>
      </c>
      <c r="F52" s="209">
        <v>338</v>
      </c>
      <c r="G52" s="209">
        <v>200</v>
      </c>
      <c r="H52" s="209">
        <v>538</v>
      </c>
      <c r="I52" s="209">
        <v>811</v>
      </c>
      <c r="J52" s="209">
        <v>482</v>
      </c>
      <c r="K52" s="209">
        <v>47</v>
      </c>
      <c r="L52" s="209">
        <v>15</v>
      </c>
      <c r="M52" s="209">
        <v>858</v>
      </c>
      <c r="N52" s="209">
        <v>497</v>
      </c>
      <c r="O52" s="209">
        <v>1355</v>
      </c>
      <c r="P52" s="209">
        <v>156</v>
      </c>
      <c r="Q52" s="209">
        <v>87</v>
      </c>
      <c r="R52" s="209">
        <v>1</v>
      </c>
      <c r="S52" s="209">
        <v>0</v>
      </c>
      <c r="T52" s="209">
        <v>157</v>
      </c>
      <c r="U52" s="209">
        <v>87</v>
      </c>
      <c r="V52" s="209">
        <v>244</v>
      </c>
      <c r="AE52" s="369"/>
      <c r="AO52" s="77"/>
      <c r="AP52" s="77"/>
      <c r="AQ52" s="36"/>
      <c r="AR52" s="36"/>
      <c r="AW52"/>
      <c r="AX52"/>
      <c r="AY52"/>
      <c r="AZ52"/>
    </row>
    <row r="53" spans="1:52">
      <c r="AE53" s="369"/>
      <c r="AO53" s="77"/>
      <c r="AP53" s="77"/>
      <c r="AQ53" s="36"/>
      <c r="AR53" s="36"/>
      <c r="AW53"/>
      <c r="AX53"/>
      <c r="AY53"/>
      <c r="AZ53"/>
    </row>
    <row r="54" spans="1:52" ht="21">
      <c r="A54" s="493" t="s">
        <v>527</v>
      </c>
      <c r="AE54" s="369"/>
      <c r="AO54" s="77"/>
      <c r="AP54" s="77"/>
      <c r="AQ54" s="36"/>
      <c r="AR54" s="36"/>
      <c r="AW54"/>
      <c r="AX54"/>
      <c r="AY54"/>
      <c r="AZ54"/>
    </row>
    <row r="55" spans="1:52" ht="19.5">
      <c r="A55" s="128" t="s">
        <v>127</v>
      </c>
      <c r="B55" s="182">
        <v>26</v>
      </c>
      <c r="C55" s="182">
        <v>46</v>
      </c>
      <c r="D55" s="182">
        <v>5</v>
      </c>
      <c r="E55" s="182">
        <v>12</v>
      </c>
      <c r="F55" s="182">
        <v>31</v>
      </c>
      <c r="G55" s="182">
        <v>58</v>
      </c>
      <c r="H55" s="182">
        <v>89</v>
      </c>
      <c r="I55" s="182">
        <v>92</v>
      </c>
      <c r="J55" s="182">
        <v>188</v>
      </c>
      <c r="K55" s="182">
        <v>7</v>
      </c>
      <c r="L55" s="182">
        <v>13</v>
      </c>
      <c r="M55" s="182">
        <v>99</v>
      </c>
      <c r="N55" s="182">
        <v>201</v>
      </c>
      <c r="O55" s="182">
        <v>300</v>
      </c>
      <c r="P55" s="182">
        <v>17</v>
      </c>
      <c r="Q55" s="182">
        <v>28</v>
      </c>
      <c r="R55" s="182">
        <v>0</v>
      </c>
      <c r="S55" s="182">
        <v>2</v>
      </c>
      <c r="T55" s="182">
        <v>17</v>
      </c>
      <c r="U55" s="182">
        <v>30</v>
      </c>
      <c r="V55" s="182">
        <v>47</v>
      </c>
      <c r="AE55" s="369"/>
      <c r="AO55" s="77"/>
      <c r="AP55" s="77"/>
      <c r="AQ55" s="36"/>
      <c r="AR55" s="36"/>
      <c r="AW55"/>
      <c r="AX55"/>
      <c r="AY55"/>
      <c r="AZ55"/>
    </row>
    <row r="56" spans="1:52" ht="19.5">
      <c r="A56" s="128" t="s">
        <v>128</v>
      </c>
      <c r="B56" s="182">
        <v>28</v>
      </c>
      <c r="C56" s="182">
        <v>72</v>
      </c>
      <c r="D56" s="182">
        <v>0</v>
      </c>
      <c r="E56" s="182">
        <v>0</v>
      </c>
      <c r="F56" s="182">
        <v>28</v>
      </c>
      <c r="G56" s="182">
        <v>72</v>
      </c>
      <c r="H56" s="182">
        <v>100</v>
      </c>
      <c r="I56" s="182">
        <v>59</v>
      </c>
      <c r="J56" s="182">
        <v>110</v>
      </c>
      <c r="K56" s="182">
        <v>0</v>
      </c>
      <c r="L56" s="182">
        <v>0</v>
      </c>
      <c r="M56" s="182">
        <v>59</v>
      </c>
      <c r="N56" s="182">
        <v>110</v>
      </c>
      <c r="O56" s="182">
        <v>169</v>
      </c>
      <c r="P56" s="182">
        <v>12</v>
      </c>
      <c r="Q56" s="182">
        <v>20</v>
      </c>
      <c r="R56" s="182">
        <v>0</v>
      </c>
      <c r="S56" s="182">
        <v>0</v>
      </c>
      <c r="T56" s="182">
        <v>12</v>
      </c>
      <c r="U56" s="182">
        <v>20</v>
      </c>
      <c r="V56" s="182">
        <v>32</v>
      </c>
      <c r="AE56" s="369"/>
      <c r="AO56" s="77"/>
      <c r="AP56" s="77"/>
      <c r="AQ56" s="36"/>
      <c r="AR56" s="36"/>
      <c r="AW56"/>
      <c r="AX56"/>
      <c r="AY56"/>
      <c r="AZ56"/>
    </row>
    <row r="57" spans="1:52" ht="19.5">
      <c r="A57" s="130" t="s">
        <v>129</v>
      </c>
      <c r="B57" s="182">
        <v>4</v>
      </c>
      <c r="C57" s="182">
        <v>10</v>
      </c>
      <c r="D57" s="182">
        <v>0</v>
      </c>
      <c r="E57" s="182">
        <v>0</v>
      </c>
      <c r="F57" s="182">
        <v>4</v>
      </c>
      <c r="G57" s="182">
        <v>10</v>
      </c>
      <c r="H57" s="182">
        <v>14</v>
      </c>
      <c r="I57" s="182">
        <v>23</v>
      </c>
      <c r="J57" s="182">
        <v>44</v>
      </c>
      <c r="K57" s="182">
        <v>0</v>
      </c>
      <c r="L57" s="182">
        <v>0</v>
      </c>
      <c r="M57" s="182">
        <v>23</v>
      </c>
      <c r="N57" s="182">
        <v>44</v>
      </c>
      <c r="O57" s="182">
        <v>67</v>
      </c>
      <c r="P57" s="182">
        <v>2</v>
      </c>
      <c r="Q57" s="182">
        <v>7</v>
      </c>
      <c r="R57" s="182">
        <v>0</v>
      </c>
      <c r="S57" s="182">
        <v>0</v>
      </c>
      <c r="T57" s="182">
        <v>2</v>
      </c>
      <c r="U57" s="182">
        <v>7</v>
      </c>
      <c r="V57" s="182">
        <v>9</v>
      </c>
      <c r="AE57" s="369"/>
      <c r="AO57" s="77"/>
      <c r="AP57" s="77"/>
      <c r="AQ57" s="36"/>
      <c r="AR57" s="36"/>
      <c r="AW57"/>
      <c r="AX57"/>
      <c r="AY57"/>
      <c r="AZ57"/>
    </row>
    <row r="58" spans="1:52" ht="18">
      <c r="A58" s="180" t="s">
        <v>52</v>
      </c>
      <c r="B58" s="209">
        <v>58</v>
      </c>
      <c r="C58" s="209">
        <v>128</v>
      </c>
      <c r="D58" s="209">
        <v>5</v>
      </c>
      <c r="E58" s="209">
        <v>12</v>
      </c>
      <c r="F58" s="209">
        <v>63</v>
      </c>
      <c r="G58" s="209">
        <v>140</v>
      </c>
      <c r="H58" s="209">
        <v>203</v>
      </c>
      <c r="I58" s="209">
        <v>174</v>
      </c>
      <c r="J58" s="209">
        <v>342</v>
      </c>
      <c r="K58" s="209">
        <v>7</v>
      </c>
      <c r="L58" s="209">
        <v>13</v>
      </c>
      <c r="M58" s="209">
        <v>181</v>
      </c>
      <c r="N58" s="209">
        <v>355</v>
      </c>
      <c r="O58" s="209">
        <v>536</v>
      </c>
      <c r="P58" s="209">
        <v>31</v>
      </c>
      <c r="Q58" s="209">
        <v>55</v>
      </c>
      <c r="R58" s="209">
        <v>0</v>
      </c>
      <c r="S58" s="209">
        <v>2</v>
      </c>
      <c r="T58" s="209">
        <v>31</v>
      </c>
      <c r="U58" s="209">
        <v>57</v>
      </c>
      <c r="V58" s="209">
        <v>88</v>
      </c>
      <c r="AE58" s="369"/>
      <c r="AO58" s="77"/>
      <c r="AP58" s="77"/>
      <c r="AQ58" s="36"/>
      <c r="AR58" s="36"/>
      <c r="AW58"/>
      <c r="AX58"/>
      <c r="AY58"/>
      <c r="AZ58"/>
    </row>
    <row r="59" spans="1:52">
      <c r="AE59" s="369"/>
      <c r="AO59" s="77"/>
      <c r="AP59" s="77"/>
      <c r="AQ59" s="36"/>
      <c r="AR59" s="36"/>
      <c r="AW59"/>
      <c r="AX59"/>
      <c r="AY59"/>
      <c r="AZ59"/>
    </row>
    <row r="60" spans="1:52" ht="21">
      <c r="A60" s="493" t="s">
        <v>142</v>
      </c>
      <c r="AD60" s="368"/>
      <c r="AE60" s="368"/>
      <c r="AO60" s="77"/>
      <c r="AP60" s="77"/>
      <c r="AQ60" s="36"/>
      <c r="AR60" s="36"/>
      <c r="AW60"/>
      <c r="AX60"/>
      <c r="AY60"/>
      <c r="AZ60"/>
    </row>
    <row r="61" spans="1:52" ht="19.5">
      <c r="A61" s="128" t="s">
        <v>127</v>
      </c>
      <c r="B61" s="182">
        <v>39</v>
      </c>
      <c r="C61" s="182">
        <v>116</v>
      </c>
      <c r="D61" s="182">
        <v>0</v>
      </c>
      <c r="E61" s="182">
        <v>0</v>
      </c>
      <c r="F61" s="182">
        <v>39</v>
      </c>
      <c r="G61" s="182">
        <v>116</v>
      </c>
      <c r="H61" s="182">
        <v>155</v>
      </c>
      <c r="I61" s="182">
        <v>151</v>
      </c>
      <c r="J61" s="182">
        <v>422</v>
      </c>
      <c r="K61" s="182">
        <v>0</v>
      </c>
      <c r="L61" s="182">
        <v>0</v>
      </c>
      <c r="M61" s="182">
        <v>151</v>
      </c>
      <c r="N61" s="182">
        <v>422</v>
      </c>
      <c r="O61" s="182">
        <v>573</v>
      </c>
      <c r="P61" s="182">
        <v>15</v>
      </c>
      <c r="Q61" s="182">
        <v>57</v>
      </c>
      <c r="R61" s="182">
        <v>0</v>
      </c>
      <c r="S61" s="182">
        <v>0</v>
      </c>
      <c r="T61" s="182">
        <v>15</v>
      </c>
      <c r="U61" s="182">
        <v>57</v>
      </c>
      <c r="V61" s="182">
        <v>72</v>
      </c>
      <c r="W61" s="380"/>
      <c r="AD61" s="368"/>
      <c r="AE61" s="368"/>
    </row>
    <row r="62" spans="1:52" ht="19.5">
      <c r="A62" s="128" t="s">
        <v>128</v>
      </c>
      <c r="B62" s="182">
        <v>14</v>
      </c>
      <c r="C62" s="182">
        <v>74</v>
      </c>
      <c r="D62" s="182">
        <v>0</v>
      </c>
      <c r="E62" s="182">
        <v>0</v>
      </c>
      <c r="F62" s="182">
        <v>14</v>
      </c>
      <c r="G62" s="182">
        <v>74</v>
      </c>
      <c r="H62" s="182">
        <v>88</v>
      </c>
      <c r="I62" s="182">
        <v>69</v>
      </c>
      <c r="J62" s="182">
        <v>183</v>
      </c>
      <c r="K62" s="182">
        <v>0</v>
      </c>
      <c r="L62" s="182">
        <v>0</v>
      </c>
      <c r="M62" s="182">
        <v>69</v>
      </c>
      <c r="N62" s="182">
        <v>183</v>
      </c>
      <c r="O62" s="182">
        <v>252</v>
      </c>
      <c r="P62" s="182">
        <v>12</v>
      </c>
      <c r="Q62" s="182">
        <v>15</v>
      </c>
      <c r="R62" s="182">
        <v>0</v>
      </c>
      <c r="S62" s="182">
        <v>0</v>
      </c>
      <c r="T62" s="182">
        <v>12</v>
      </c>
      <c r="U62" s="182">
        <v>15</v>
      </c>
      <c r="V62" s="182">
        <v>27</v>
      </c>
      <c r="W62" s="380"/>
    </row>
    <row r="63" spans="1:52" ht="19.5">
      <c r="A63" s="130" t="s">
        <v>129</v>
      </c>
      <c r="B63" s="182">
        <v>5</v>
      </c>
      <c r="C63" s="182">
        <v>14</v>
      </c>
      <c r="D63" s="182">
        <v>0</v>
      </c>
      <c r="E63" s="182">
        <v>0</v>
      </c>
      <c r="F63" s="182">
        <v>5</v>
      </c>
      <c r="G63" s="182">
        <v>14</v>
      </c>
      <c r="H63" s="182">
        <v>19</v>
      </c>
      <c r="I63" s="182">
        <v>50</v>
      </c>
      <c r="J63" s="182">
        <v>96</v>
      </c>
      <c r="K63" s="182">
        <v>0</v>
      </c>
      <c r="L63" s="182">
        <v>0</v>
      </c>
      <c r="M63" s="182">
        <v>50</v>
      </c>
      <c r="N63" s="182">
        <v>96</v>
      </c>
      <c r="O63" s="182">
        <v>146</v>
      </c>
      <c r="P63" s="182">
        <v>3</v>
      </c>
      <c r="Q63" s="182">
        <v>6</v>
      </c>
      <c r="R63" s="182">
        <v>0</v>
      </c>
      <c r="S63" s="182">
        <v>0</v>
      </c>
      <c r="T63" s="182">
        <v>3</v>
      </c>
      <c r="U63" s="182">
        <v>6</v>
      </c>
      <c r="V63" s="182">
        <v>9</v>
      </c>
      <c r="W63" s="380"/>
    </row>
    <row r="64" spans="1:52" ht="18">
      <c r="A64" s="180" t="s">
        <v>52</v>
      </c>
      <c r="B64" s="209">
        <v>58</v>
      </c>
      <c r="C64" s="209">
        <v>204</v>
      </c>
      <c r="D64" s="209">
        <v>0</v>
      </c>
      <c r="E64" s="209">
        <v>0</v>
      </c>
      <c r="F64" s="209">
        <v>58</v>
      </c>
      <c r="G64" s="209">
        <v>204</v>
      </c>
      <c r="H64" s="209">
        <v>262</v>
      </c>
      <c r="I64" s="209">
        <v>270</v>
      </c>
      <c r="J64" s="209">
        <v>701</v>
      </c>
      <c r="K64" s="209">
        <v>0</v>
      </c>
      <c r="L64" s="209">
        <v>0</v>
      </c>
      <c r="M64" s="209">
        <v>270</v>
      </c>
      <c r="N64" s="209">
        <v>701</v>
      </c>
      <c r="O64" s="209">
        <v>971</v>
      </c>
      <c r="P64" s="209">
        <v>30</v>
      </c>
      <c r="Q64" s="209">
        <v>78</v>
      </c>
      <c r="R64" s="209">
        <v>0</v>
      </c>
      <c r="S64" s="209">
        <v>0</v>
      </c>
      <c r="T64" s="209">
        <v>30</v>
      </c>
      <c r="U64" s="209">
        <v>78</v>
      </c>
      <c r="V64" s="209">
        <v>108</v>
      </c>
      <c r="W64" s="380"/>
    </row>
    <row r="66" spans="1:24" ht="21">
      <c r="A66" s="493" t="s">
        <v>143</v>
      </c>
      <c r="V66" s="182"/>
    </row>
    <row r="67" spans="1:24" ht="19.5">
      <c r="A67" s="128" t="s">
        <v>127</v>
      </c>
      <c r="B67" s="182">
        <v>11</v>
      </c>
      <c r="C67" s="182">
        <v>47</v>
      </c>
      <c r="D67" s="182">
        <v>5</v>
      </c>
      <c r="E67" s="182">
        <v>8</v>
      </c>
      <c r="F67" s="182">
        <v>16</v>
      </c>
      <c r="G67" s="182">
        <v>55</v>
      </c>
      <c r="H67" s="182">
        <v>71</v>
      </c>
      <c r="I67" s="182">
        <v>63</v>
      </c>
      <c r="J67" s="182">
        <v>195</v>
      </c>
      <c r="K67" s="182">
        <v>7</v>
      </c>
      <c r="L67" s="182">
        <v>11</v>
      </c>
      <c r="M67" s="182">
        <v>70</v>
      </c>
      <c r="N67" s="182">
        <v>206</v>
      </c>
      <c r="O67" s="182">
        <v>276</v>
      </c>
      <c r="P67" s="182">
        <v>11</v>
      </c>
      <c r="Q67" s="182">
        <v>41</v>
      </c>
      <c r="R67" s="182">
        <v>0</v>
      </c>
      <c r="S67" s="182">
        <v>1</v>
      </c>
      <c r="T67" s="182">
        <v>11</v>
      </c>
      <c r="U67" s="182">
        <v>42</v>
      </c>
      <c r="V67" s="182">
        <v>53</v>
      </c>
      <c r="W67" s="182"/>
      <c r="X67" s="182"/>
    </row>
    <row r="68" spans="1:24" ht="19.5">
      <c r="A68" s="128" t="s">
        <v>128</v>
      </c>
      <c r="B68" s="182">
        <v>17</v>
      </c>
      <c r="C68" s="182">
        <v>53</v>
      </c>
      <c r="D68" s="182">
        <v>0</v>
      </c>
      <c r="E68" s="182">
        <v>0</v>
      </c>
      <c r="F68" s="182">
        <v>17</v>
      </c>
      <c r="G68" s="182">
        <v>53</v>
      </c>
      <c r="H68" s="182">
        <v>70</v>
      </c>
      <c r="I68" s="182">
        <v>67</v>
      </c>
      <c r="J68" s="182">
        <v>129</v>
      </c>
      <c r="K68" s="182">
        <v>0</v>
      </c>
      <c r="L68" s="182">
        <v>0</v>
      </c>
      <c r="M68" s="182">
        <v>67</v>
      </c>
      <c r="N68" s="182">
        <v>129</v>
      </c>
      <c r="O68" s="182">
        <v>196</v>
      </c>
      <c r="P68" s="182">
        <v>20</v>
      </c>
      <c r="Q68" s="182">
        <v>40</v>
      </c>
      <c r="R68" s="182">
        <v>0</v>
      </c>
      <c r="S68" s="182">
        <v>0</v>
      </c>
      <c r="T68" s="182">
        <v>20</v>
      </c>
      <c r="U68" s="182">
        <v>40</v>
      </c>
      <c r="V68" s="182">
        <v>60</v>
      </c>
      <c r="W68" s="182"/>
      <c r="X68" s="182"/>
    </row>
    <row r="69" spans="1:24" ht="19.5">
      <c r="A69" s="130" t="s">
        <v>129</v>
      </c>
      <c r="B69" s="182">
        <v>0</v>
      </c>
      <c r="C69" s="182">
        <v>12</v>
      </c>
      <c r="D69" s="182">
        <v>0</v>
      </c>
      <c r="E69" s="182">
        <v>0</v>
      </c>
      <c r="F69" s="182">
        <v>0</v>
      </c>
      <c r="G69" s="182">
        <v>12</v>
      </c>
      <c r="H69" s="182">
        <v>12</v>
      </c>
      <c r="I69" s="182">
        <v>25</v>
      </c>
      <c r="J69" s="182">
        <v>72</v>
      </c>
      <c r="K69" s="182">
        <v>0</v>
      </c>
      <c r="L69" s="182">
        <v>0</v>
      </c>
      <c r="M69" s="182">
        <v>25</v>
      </c>
      <c r="N69" s="182">
        <v>72</v>
      </c>
      <c r="O69" s="182">
        <v>97</v>
      </c>
      <c r="P69" s="182">
        <v>4</v>
      </c>
      <c r="Q69" s="182">
        <v>4</v>
      </c>
      <c r="R69" s="182">
        <v>0</v>
      </c>
      <c r="S69" s="182">
        <v>0</v>
      </c>
      <c r="T69" s="182">
        <v>4</v>
      </c>
      <c r="U69" s="182">
        <v>4</v>
      </c>
      <c r="V69" s="182">
        <v>8</v>
      </c>
      <c r="W69" s="182"/>
      <c r="X69" s="182"/>
    </row>
    <row r="70" spans="1:24" ht="18">
      <c r="A70" s="180" t="s">
        <v>52</v>
      </c>
      <c r="B70" s="209">
        <v>28</v>
      </c>
      <c r="C70" s="209">
        <v>112</v>
      </c>
      <c r="D70" s="209">
        <v>5</v>
      </c>
      <c r="E70" s="209">
        <v>8</v>
      </c>
      <c r="F70" s="209">
        <v>33</v>
      </c>
      <c r="G70" s="209">
        <v>120</v>
      </c>
      <c r="H70" s="209">
        <v>153</v>
      </c>
      <c r="I70" s="209">
        <v>155</v>
      </c>
      <c r="J70" s="209">
        <v>396</v>
      </c>
      <c r="K70" s="209">
        <v>7</v>
      </c>
      <c r="L70" s="209">
        <v>11</v>
      </c>
      <c r="M70" s="209">
        <v>162</v>
      </c>
      <c r="N70" s="209">
        <v>407</v>
      </c>
      <c r="O70" s="209">
        <v>569</v>
      </c>
      <c r="P70" s="209">
        <v>35</v>
      </c>
      <c r="Q70" s="209">
        <v>85</v>
      </c>
      <c r="R70" s="209">
        <v>0</v>
      </c>
      <c r="S70" s="209">
        <v>1</v>
      </c>
      <c r="T70" s="209">
        <v>35</v>
      </c>
      <c r="U70" s="209">
        <v>86</v>
      </c>
      <c r="V70" s="209">
        <v>121</v>
      </c>
    </row>
    <row r="72" spans="1:24" ht="21">
      <c r="A72" s="493" t="s">
        <v>144</v>
      </c>
    </row>
    <row r="73" spans="1:24" ht="19.5">
      <c r="A73" s="128" t="s">
        <v>127</v>
      </c>
      <c r="B73" s="182">
        <v>18</v>
      </c>
      <c r="C73" s="182">
        <v>52</v>
      </c>
      <c r="D73" s="182">
        <v>3</v>
      </c>
      <c r="E73" s="182">
        <v>14</v>
      </c>
      <c r="F73" s="182">
        <v>21</v>
      </c>
      <c r="G73" s="182">
        <v>66</v>
      </c>
      <c r="H73" s="182">
        <v>87</v>
      </c>
      <c r="I73" s="182">
        <v>57</v>
      </c>
      <c r="J73" s="182">
        <v>241</v>
      </c>
      <c r="K73" s="182">
        <v>4</v>
      </c>
      <c r="L73" s="182">
        <v>17</v>
      </c>
      <c r="M73" s="182">
        <v>61</v>
      </c>
      <c r="N73" s="182">
        <v>258</v>
      </c>
      <c r="O73" s="182">
        <v>319</v>
      </c>
      <c r="P73" s="182">
        <v>11</v>
      </c>
      <c r="Q73" s="182">
        <v>45</v>
      </c>
      <c r="R73" s="182">
        <v>2</v>
      </c>
      <c r="S73" s="182">
        <v>2</v>
      </c>
      <c r="T73" s="182">
        <v>13</v>
      </c>
      <c r="U73" s="182">
        <v>47</v>
      </c>
      <c r="V73" s="182">
        <v>60</v>
      </c>
    </row>
    <row r="74" spans="1:24" ht="19.5">
      <c r="A74" s="128" t="s">
        <v>128</v>
      </c>
      <c r="B74" s="182">
        <v>30</v>
      </c>
      <c r="C74" s="182">
        <v>54</v>
      </c>
      <c r="D74" s="182">
        <v>0</v>
      </c>
      <c r="E74" s="182">
        <v>0</v>
      </c>
      <c r="F74" s="182">
        <v>30</v>
      </c>
      <c r="G74" s="182">
        <v>54</v>
      </c>
      <c r="H74" s="182">
        <v>84</v>
      </c>
      <c r="I74" s="182">
        <v>79</v>
      </c>
      <c r="J74" s="182">
        <v>224</v>
      </c>
      <c r="K74" s="182">
        <v>0</v>
      </c>
      <c r="L74" s="182">
        <v>0</v>
      </c>
      <c r="M74" s="182">
        <v>79</v>
      </c>
      <c r="N74" s="182">
        <v>224</v>
      </c>
      <c r="O74" s="182">
        <v>303</v>
      </c>
      <c r="P74" s="182">
        <v>15</v>
      </c>
      <c r="Q74" s="182">
        <v>28</v>
      </c>
      <c r="R74" s="182">
        <v>0</v>
      </c>
      <c r="S74" s="182">
        <v>0</v>
      </c>
      <c r="T74" s="182">
        <v>15</v>
      </c>
      <c r="U74" s="182">
        <v>28</v>
      </c>
      <c r="V74" s="182">
        <v>43</v>
      </c>
    </row>
    <row r="75" spans="1:24" ht="19.5">
      <c r="A75" s="130" t="s">
        <v>129</v>
      </c>
      <c r="B75" s="474">
        <v>1</v>
      </c>
      <c r="C75" s="474">
        <v>6</v>
      </c>
      <c r="D75" s="474">
        <v>0</v>
      </c>
      <c r="E75" s="474">
        <v>0</v>
      </c>
      <c r="F75" s="474">
        <v>1</v>
      </c>
      <c r="G75" s="182">
        <v>6</v>
      </c>
      <c r="H75" s="182">
        <v>7</v>
      </c>
      <c r="I75" s="182">
        <v>19</v>
      </c>
      <c r="J75" s="182">
        <v>77</v>
      </c>
      <c r="K75" s="182">
        <v>0</v>
      </c>
      <c r="L75" s="182">
        <v>0</v>
      </c>
      <c r="M75" s="182">
        <v>19</v>
      </c>
      <c r="N75" s="182">
        <v>77</v>
      </c>
      <c r="O75" s="182">
        <v>96</v>
      </c>
      <c r="P75" s="182">
        <v>1</v>
      </c>
      <c r="Q75" s="182">
        <v>5</v>
      </c>
      <c r="R75" s="182">
        <v>0</v>
      </c>
      <c r="S75" s="182">
        <v>0</v>
      </c>
      <c r="T75" s="182">
        <v>1</v>
      </c>
      <c r="U75" s="182">
        <v>5</v>
      </c>
      <c r="V75" s="182">
        <v>6</v>
      </c>
    </row>
    <row r="76" spans="1:24" ht="18">
      <c r="A76" s="180" t="s">
        <v>52</v>
      </c>
      <c r="B76" s="209">
        <v>49</v>
      </c>
      <c r="C76" s="209">
        <v>112</v>
      </c>
      <c r="D76" s="209">
        <v>3</v>
      </c>
      <c r="E76" s="209">
        <v>14</v>
      </c>
      <c r="F76" s="209">
        <v>52</v>
      </c>
      <c r="G76" s="209">
        <v>126</v>
      </c>
      <c r="H76" s="209">
        <v>178</v>
      </c>
      <c r="I76" s="209">
        <v>155</v>
      </c>
      <c r="J76" s="209">
        <v>542</v>
      </c>
      <c r="K76" s="209">
        <v>4</v>
      </c>
      <c r="L76" s="209">
        <v>17</v>
      </c>
      <c r="M76" s="209">
        <v>159</v>
      </c>
      <c r="N76" s="209">
        <v>559</v>
      </c>
      <c r="O76" s="209">
        <v>718</v>
      </c>
      <c r="P76" s="209">
        <v>27</v>
      </c>
      <c r="Q76" s="209">
        <v>78</v>
      </c>
      <c r="R76" s="209">
        <v>2</v>
      </c>
      <c r="S76" s="209">
        <v>2</v>
      </c>
      <c r="T76" s="209">
        <v>29</v>
      </c>
      <c r="U76" s="209">
        <v>80</v>
      </c>
      <c r="V76" s="209">
        <v>109</v>
      </c>
    </row>
    <row r="78" spans="1:24" ht="21">
      <c r="A78" s="493" t="s">
        <v>145</v>
      </c>
    </row>
    <row r="79" spans="1:24" ht="19.5">
      <c r="A79" s="128" t="s">
        <v>128</v>
      </c>
      <c r="B79" s="182">
        <v>10</v>
      </c>
      <c r="C79" s="182">
        <v>28</v>
      </c>
      <c r="D79" s="182">
        <v>0</v>
      </c>
      <c r="E79" s="182">
        <v>0</v>
      </c>
      <c r="F79" s="182">
        <v>10</v>
      </c>
      <c r="G79" s="182">
        <v>28</v>
      </c>
      <c r="H79" s="182">
        <v>38</v>
      </c>
      <c r="I79" s="182">
        <v>39</v>
      </c>
      <c r="J79" s="182">
        <v>44</v>
      </c>
      <c r="K79" s="182">
        <v>0</v>
      </c>
      <c r="L79" s="182">
        <v>0</v>
      </c>
      <c r="M79" s="182">
        <v>39</v>
      </c>
      <c r="N79" s="182">
        <v>44</v>
      </c>
      <c r="O79" s="182">
        <v>83</v>
      </c>
      <c r="P79" s="182">
        <v>3</v>
      </c>
      <c r="Q79" s="182">
        <v>13</v>
      </c>
      <c r="R79" s="182">
        <v>0</v>
      </c>
      <c r="S79" s="182">
        <v>0</v>
      </c>
      <c r="T79" s="182">
        <v>3</v>
      </c>
      <c r="U79" s="182">
        <v>13</v>
      </c>
      <c r="V79" s="182">
        <v>16</v>
      </c>
    </row>
    <row r="80" spans="1:24" ht="18">
      <c r="A80" s="180" t="s">
        <v>52</v>
      </c>
      <c r="B80" s="209">
        <v>10</v>
      </c>
      <c r="C80" s="209">
        <v>28</v>
      </c>
      <c r="D80" s="209">
        <v>0</v>
      </c>
      <c r="E80" s="209">
        <v>0</v>
      </c>
      <c r="F80" s="209">
        <v>10</v>
      </c>
      <c r="G80" s="209">
        <v>28</v>
      </c>
      <c r="H80" s="209">
        <v>38</v>
      </c>
      <c r="I80" s="209">
        <v>39</v>
      </c>
      <c r="J80" s="209">
        <v>44</v>
      </c>
      <c r="K80" s="209">
        <v>0</v>
      </c>
      <c r="L80" s="209">
        <v>0</v>
      </c>
      <c r="M80" s="209">
        <v>39</v>
      </c>
      <c r="N80" s="209">
        <v>44</v>
      </c>
      <c r="O80" s="209">
        <v>83</v>
      </c>
      <c r="P80" s="209">
        <v>3</v>
      </c>
      <c r="Q80" s="209">
        <v>13</v>
      </c>
      <c r="R80" s="209">
        <v>0</v>
      </c>
      <c r="S80" s="209">
        <v>0</v>
      </c>
      <c r="T80" s="209">
        <v>3</v>
      </c>
      <c r="U80" s="209">
        <v>13</v>
      </c>
      <c r="V80" s="209">
        <v>16</v>
      </c>
    </row>
    <row r="82" spans="1:52" ht="21">
      <c r="A82" s="493" t="s">
        <v>146</v>
      </c>
    </row>
    <row r="83" spans="1:52" ht="19.5">
      <c r="A83" s="128" t="s">
        <v>127</v>
      </c>
      <c r="B83" s="182">
        <v>103</v>
      </c>
      <c r="C83" s="182">
        <v>26</v>
      </c>
      <c r="D83" s="182">
        <v>30</v>
      </c>
      <c r="E83" s="182">
        <v>5</v>
      </c>
      <c r="F83" s="182">
        <v>133</v>
      </c>
      <c r="G83" s="182">
        <v>31</v>
      </c>
      <c r="H83" s="182">
        <v>164</v>
      </c>
      <c r="I83" s="182">
        <v>412</v>
      </c>
      <c r="J83" s="182">
        <v>100</v>
      </c>
      <c r="K83" s="182">
        <v>57</v>
      </c>
      <c r="L83" s="182">
        <v>13</v>
      </c>
      <c r="M83" s="182">
        <v>469</v>
      </c>
      <c r="N83" s="182">
        <v>113</v>
      </c>
      <c r="O83" s="182">
        <v>582</v>
      </c>
      <c r="P83" s="182">
        <v>78</v>
      </c>
      <c r="Q83" s="182">
        <v>21</v>
      </c>
      <c r="R83" s="182">
        <v>9</v>
      </c>
      <c r="S83" s="182">
        <v>3</v>
      </c>
      <c r="T83" s="182">
        <v>87</v>
      </c>
      <c r="U83" s="182">
        <v>24</v>
      </c>
      <c r="V83" s="182">
        <v>111</v>
      </c>
    </row>
    <row r="84" spans="1:52" s="380" customFormat="1" ht="19.5">
      <c r="A84" s="128" t="s">
        <v>128</v>
      </c>
      <c r="B84" s="182">
        <v>66</v>
      </c>
      <c r="C84" s="182">
        <v>32</v>
      </c>
      <c r="D84" s="182">
        <v>0</v>
      </c>
      <c r="E84" s="182">
        <v>0</v>
      </c>
      <c r="F84" s="182">
        <v>66</v>
      </c>
      <c r="G84" s="182">
        <v>32</v>
      </c>
      <c r="H84" s="182">
        <v>98</v>
      </c>
      <c r="I84" s="182">
        <v>203</v>
      </c>
      <c r="J84" s="182">
        <v>82</v>
      </c>
      <c r="K84" s="182">
        <v>0</v>
      </c>
      <c r="L84" s="182">
        <v>0</v>
      </c>
      <c r="M84" s="182">
        <v>203</v>
      </c>
      <c r="N84" s="182">
        <v>82</v>
      </c>
      <c r="O84" s="182">
        <v>285</v>
      </c>
      <c r="P84" s="182">
        <v>39</v>
      </c>
      <c r="Q84" s="182">
        <v>15</v>
      </c>
      <c r="R84" s="182">
        <v>0</v>
      </c>
      <c r="S84" s="182">
        <v>0</v>
      </c>
      <c r="T84" s="182">
        <v>39</v>
      </c>
      <c r="U84" s="182">
        <v>15</v>
      </c>
      <c r="V84" s="182">
        <v>54</v>
      </c>
      <c r="AG84" s="540"/>
      <c r="AH84" s="540"/>
      <c r="AI84" s="540"/>
      <c r="AJ84" s="540"/>
      <c r="AK84" s="540"/>
      <c r="AL84" s="540"/>
      <c r="AM84" s="540"/>
      <c r="AN84" s="540"/>
      <c r="AO84" s="540"/>
      <c r="AP84" s="540"/>
      <c r="AQ84" s="540"/>
      <c r="AR84" s="540"/>
      <c r="AS84" s="540"/>
      <c r="AW84" s="65"/>
      <c r="AX84" s="65"/>
      <c r="AY84" s="33"/>
      <c r="AZ84" s="33"/>
    </row>
    <row r="85" spans="1:52" ht="19.5">
      <c r="A85" s="130" t="s">
        <v>129</v>
      </c>
      <c r="B85" s="474">
        <v>7</v>
      </c>
      <c r="C85" s="474">
        <v>3</v>
      </c>
      <c r="D85" s="474">
        <v>0</v>
      </c>
      <c r="E85" s="474">
        <v>0</v>
      </c>
      <c r="F85" s="474">
        <v>7</v>
      </c>
      <c r="G85" s="182">
        <v>3</v>
      </c>
      <c r="H85" s="182">
        <v>10</v>
      </c>
      <c r="I85" s="182">
        <v>16</v>
      </c>
      <c r="J85" s="182">
        <v>4</v>
      </c>
      <c r="K85" s="182">
        <v>0</v>
      </c>
      <c r="L85" s="182">
        <v>0</v>
      </c>
      <c r="M85" s="182">
        <v>16</v>
      </c>
      <c r="N85" s="182">
        <v>4</v>
      </c>
      <c r="O85" s="182">
        <v>20</v>
      </c>
      <c r="P85" s="182">
        <v>0</v>
      </c>
      <c r="Q85" s="182">
        <v>0</v>
      </c>
      <c r="R85" s="182">
        <v>0</v>
      </c>
      <c r="S85" s="182">
        <v>0</v>
      </c>
      <c r="T85" s="182">
        <v>0</v>
      </c>
      <c r="U85" s="182">
        <v>0</v>
      </c>
      <c r="V85" s="182">
        <v>0</v>
      </c>
    </row>
    <row r="86" spans="1:52" ht="18">
      <c r="A86" s="180" t="s">
        <v>52</v>
      </c>
      <c r="B86" s="209">
        <v>176</v>
      </c>
      <c r="C86" s="209">
        <v>61</v>
      </c>
      <c r="D86" s="209">
        <v>30</v>
      </c>
      <c r="E86" s="209">
        <v>5</v>
      </c>
      <c r="F86" s="209">
        <v>206</v>
      </c>
      <c r="G86" s="209">
        <v>66</v>
      </c>
      <c r="H86" s="209">
        <v>272</v>
      </c>
      <c r="I86" s="209">
        <v>631</v>
      </c>
      <c r="J86" s="209">
        <v>186</v>
      </c>
      <c r="K86" s="209">
        <v>57</v>
      </c>
      <c r="L86" s="209">
        <v>13</v>
      </c>
      <c r="M86" s="209">
        <v>688</v>
      </c>
      <c r="N86" s="209">
        <v>199</v>
      </c>
      <c r="O86" s="209">
        <v>887</v>
      </c>
      <c r="P86" s="209">
        <v>117</v>
      </c>
      <c r="Q86" s="209">
        <v>36</v>
      </c>
      <c r="R86" s="209">
        <v>9</v>
      </c>
      <c r="S86" s="209">
        <v>3</v>
      </c>
      <c r="T86" s="209">
        <v>126</v>
      </c>
      <c r="U86" s="209">
        <v>39</v>
      </c>
      <c r="V86" s="209">
        <v>165</v>
      </c>
    </row>
    <row r="89" spans="1:52" ht="21">
      <c r="A89" s="493" t="s">
        <v>147</v>
      </c>
    </row>
    <row r="90" spans="1:52" ht="19.5">
      <c r="A90" s="128" t="s">
        <v>148</v>
      </c>
      <c r="B90" s="182">
        <v>0</v>
      </c>
      <c r="C90" s="182">
        <v>0</v>
      </c>
      <c r="D90" s="182">
        <v>17</v>
      </c>
      <c r="E90" s="182">
        <v>33</v>
      </c>
      <c r="F90" s="182">
        <v>17</v>
      </c>
      <c r="G90" s="182">
        <v>33</v>
      </c>
      <c r="H90" s="182">
        <v>50</v>
      </c>
      <c r="I90" s="182">
        <v>0</v>
      </c>
      <c r="J90" s="182">
        <v>0</v>
      </c>
      <c r="K90" s="182">
        <v>53</v>
      </c>
      <c r="L90" s="182">
        <v>80</v>
      </c>
      <c r="M90" s="182">
        <v>53</v>
      </c>
      <c r="N90" s="182">
        <v>80</v>
      </c>
      <c r="O90" s="182">
        <v>133</v>
      </c>
      <c r="P90" s="182">
        <v>0</v>
      </c>
      <c r="Q90" s="182">
        <v>0</v>
      </c>
      <c r="R90" s="182">
        <v>0</v>
      </c>
      <c r="S90" s="182">
        <v>7</v>
      </c>
      <c r="T90" s="182">
        <v>0</v>
      </c>
      <c r="U90" s="182">
        <v>7</v>
      </c>
      <c r="V90" s="182">
        <v>7</v>
      </c>
    </row>
    <row r="91" spans="1:52" ht="19.5">
      <c r="A91" s="128" t="s">
        <v>127</v>
      </c>
      <c r="B91" s="182">
        <v>0</v>
      </c>
      <c r="C91" s="182">
        <v>0</v>
      </c>
      <c r="D91" s="182">
        <v>187</v>
      </c>
      <c r="E91" s="182">
        <v>142</v>
      </c>
      <c r="F91" s="182">
        <v>187</v>
      </c>
      <c r="G91" s="182">
        <v>142</v>
      </c>
      <c r="H91" s="182">
        <v>329</v>
      </c>
      <c r="I91" s="182">
        <v>0</v>
      </c>
      <c r="J91" s="182">
        <v>0</v>
      </c>
      <c r="K91" s="182">
        <v>849</v>
      </c>
      <c r="L91" s="182">
        <v>718</v>
      </c>
      <c r="M91" s="182">
        <v>849</v>
      </c>
      <c r="N91" s="182">
        <v>718</v>
      </c>
      <c r="O91" s="182">
        <v>1567</v>
      </c>
      <c r="P91" s="182">
        <v>0</v>
      </c>
      <c r="Q91" s="182">
        <v>0</v>
      </c>
      <c r="R91" s="182">
        <v>45</v>
      </c>
      <c r="S91" s="182">
        <v>33</v>
      </c>
      <c r="T91" s="182">
        <v>45</v>
      </c>
      <c r="U91" s="182">
        <v>33</v>
      </c>
      <c r="V91" s="182">
        <v>78</v>
      </c>
    </row>
    <row r="92" spans="1:52" ht="19.5">
      <c r="A92" s="128" t="s">
        <v>128</v>
      </c>
      <c r="B92" s="182">
        <v>0</v>
      </c>
      <c r="C92" s="182">
        <v>0</v>
      </c>
      <c r="D92" s="182">
        <v>39</v>
      </c>
      <c r="E92" s="182">
        <v>73</v>
      </c>
      <c r="F92" s="182">
        <v>39</v>
      </c>
      <c r="G92" s="182">
        <v>73</v>
      </c>
      <c r="H92" s="182">
        <v>112</v>
      </c>
      <c r="I92" s="182">
        <v>0</v>
      </c>
      <c r="J92" s="182">
        <v>0</v>
      </c>
      <c r="K92" s="182">
        <v>165</v>
      </c>
      <c r="L92" s="182">
        <v>407</v>
      </c>
      <c r="M92" s="182">
        <v>165</v>
      </c>
      <c r="N92" s="182">
        <v>407</v>
      </c>
      <c r="O92" s="182">
        <v>572</v>
      </c>
      <c r="P92" s="182">
        <v>0</v>
      </c>
      <c r="Q92" s="182">
        <v>0</v>
      </c>
      <c r="R92" s="182">
        <v>29</v>
      </c>
      <c r="S92" s="182">
        <v>51</v>
      </c>
      <c r="T92" s="182">
        <v>29</v>
      </c>
      <c r="U92" s="182">
        <v>51</v>
      </c>
      <c r="V92" s="182">
        <v>80</v>
      </c>
    </row>
    <row r="93" spans="1:52" ht="18">
      <c r="A93" s="180" t="s">
        <v>52</v>
      </c>
      <c r="B93" s="209">
        <v>0</v>
      </c>
      <c r="C93" s="209">
        <v>0</v>
      </c>
      <c r="D93" s="209">
        <v>243</v>
      </c>
      <c r="E93" s="209">
        <v>248</v>
      </c>
      <c r="F93" s="209">
        <v>243</v>
      </c>
      <c r="G93" s="209">
        <v>248</v>
      </c>
      <c r="H93" s="209">
        <v>491</v>
      </c>
      <c r="I93" s="209">
        <v>0</v>
      </c>
      <c r="J93" s="209">
        <v>0</v>
      </c>
      <c r="K93" s="209">
        <v>1067</v>
      </c>
      <c r="L93" s="209">
        <v>1205</v>
      </c>
      <c r="M93" s="209">
        <v>1067</v>
      </c>
      <c r="N93" s="209">
        <v>1205</v>
      </c>
      <c r="O93" s="209">
        <v>2272</v>
      </c>
      <c r="P93" s="209">
        <v>0</v>
      </c>
      <c r="Q93" s="209">
        <v>0</v>
      </c>
      <c r="R93" s="209">
        <v>74</v>
      </c>
      <c r="S93" s="209">
        <v>91</v>
      </c>
      <c r="T93" s="209">
        <v>74</v>
      </c>
      <c r="U93" s="209">
        <v>91</v>
      </c>
      <c r="V93" s="209">
        <v>165</v>
      </c>
    </row>
    <row r="94" spans="1:52" ht="21">
      <c r="A94" s="493" t="s">
        <v>528</v>
      </c>
    </row>
    <row r="95" spans="1:52" ht="19.5">
      <c r="A95" s="128" t="s">
        <v>127</v>
      </c>
      <c r="B95" s="182">
        <v>0</v>
      </c>
      <c r="C95" s="182">
        <v>0</v>
      </c>
      <c r="D95" s="182">
        <v>0</v>
      </c>
      <c r="E95" s="182">
        <v>0</v>
      </c>
      <c r="F95" s="182">
        <v>0</v>
      </c>
      <c r="G95" s="182">
        <v>0</v>
      </c>
      <c r="H95" s="182">
        <v>0</v>
      </c>
      <c r="I95" s="182">
        <v>0</v>
      </c>
      <c r="J95" s="182">
        <v>0</v>
      </c>
      <c r="K95" s="182">
        <v>2</v>
      </c>
      <c r="L95" s="182">
        <v>6</v>
      </c>
      <c r="M95" s="182">
        <v>2</v>
      </c>
      <c r="N95" s="182">
        <v>6</v>
      </c>
      <c r="O95" s="182">
        <v>8</v>
      </c>
      <c r="P95" s="182">
        <v>0</v>
      </c>
      <c r="Q95" s="182">
        <v>0</v>
      </c>
      <c r="R95" s="182">
        <v>0</v>
      </c>
      <c r="S95" s="182">
        <v>0</v>
      </c>
      <c r="T95" s="182">
        <v>0</v>
      </c>
      <c r="U95" s="182">
        <v>0</v>
      </c>
      <c r="V95" s="182">
        <v>0</v>
      </c>
    </row>
    <row r="96" spans="1:52" ht="19.5">
      <c r="A96" s="128" t="s">
        <v>128</v>
      </c>
      <c r="B96" s="182">
        <v>0</v>
      </c>
      <c r="C96" s="182">
        <v>0</v>
      </c>
      <c r="D96" s="182">
        <v>143</v>
      </c>
      <c r="E96" s="182">
        <v>98</v>
      </c>
      <c r="F96" s="182">
        <v>143</v>
      </c>
      <c r="G96" s="182">
        <v>98</v>
      </c>
      <c r="H96" s="182">
        <v>241</v>
      </c>
      <c r="I96" s="182">
        <v>0</v>
      </c>
      <c r="J96" s="182">
        <v>0</v>
      </c>
      <c r="K96" s="182">
        <v>421</v>
      </c>
      <c r="L96" s="182">
        <v>491</v>
      </c>
      <c r="M96" s="182">
        <v>421</v>
      </c>
      <c r="N96" s="182">
        <v>491</v>
      </c>
      <c r="O96" s="182">
        <v>912</v>
      </c>
      <c r="P96" s="182">
        <v>0</v>
      </c>
      <c r="Q96" s="182">
        <v>0</v>
      </c>
      <c r="R96" s="182">
        <v>51</v>
      </c>
      <c r="S96" s="182">
        <v>44</v>
      </c>
      <c r="T96" s="182">
        <v>51</v>
      </c>
      <c r="U96" s="182">
        <v>44</v>
      </c>
      <c r="V96" s="182">
        <v>95</v>
      </c>
    </row>
    <row r="97" spans="1:52" s="380" customFormat="1" ht="19.5">
      <c r="A97" s="128" t="s">
        <v>1266</v>
      </c>
      <c r="B97" s="182">
        <v>0</v>
      </c>
      <c r="C97" s="182">
        <v>0</v>
      </c>
      <c r="D97" s="182">
        <v>28</v>
      </c>
      <c r="E97" s="182">
        <v>25</v>
      </c>
      <c r="F97" s="182">
        <v>28</v>
      </c>
      <c r="G97" s="182">
        <v>25</v>
      </c>
      <c r="H97" s="182">
        <v>53</v>
      </c>
      <c r="I97" s="182">
        <v>0</v>
      </c>
      <c r="J97" s="182">
        <v>0</v>
      </c>
      <c r="K97" s="182">
        <v>193</v>
      </c>
      <c r="L97" s="182">
        <v>347</v>
      </c>
      <c r="M97" s="182">
        <v>193</v>
      </c>
      <c r="N97" s="182">
        <v>347</v>
      </c>
      <c r="O97" s="182">
        <v>540</v>
      </c>
      <c r="P97" s="182">
        <v>0</v>
      </c>
      <c r="Q97" s="182">
        <v>0</v>
      </c>
      <c r="R97" s="182">
        <v>20</v>
      </c>
      <c r="S97" s="182">
        <v>21</v>
      </c>
      <c r="T97" s="182">
        <v>20</v>
      </c>
      <c r="U97" s="182">
        <v>21</v>
      </c>
      <c r="V97" s="182">
        <v>41</v>
      </c>
      <c r="AG97" s="568"/>
      <c r="AH97" s="568"/>
      <c r="AI97" s="568"/>
      <c r="AJ97" s="568"/>
      <c r="AK97" s="568"/>
      <c r="AL97" s="568"/>
      <c r="AM97" s="568"/>
      <c r="AN97" s="568"/>
      <c r="AO97" s="568"/>
      <c r="AP97" s="568"/>
      <c r="AQ97" s="568"/>
      <c r="AR97" s="568"/>
      <c r="AS97" s="568"/>
      <c r="AW97" s="65"/>
      <c r="AX97" s="65"/>
      <c r="AY97" s="33"/>
      <c r="AZ97" s="33"/>
    </row>
    <row r="98" spans="1:52" ht="19.5">
      <c r="A98" s="128" t="s">
        <v>1267</v>
      </c>
      <c r="B98" s="182">
        <v>0</v>
      </c>
      <c r="C98" s="182">
        <v>0</v>
      </c>
      <c r="D98" s="182">
        <v>0</v>
      </c>
      <c r="E98" s="182">
        <v>0</v>
      </c>
      <c r="F98" s="182">
        <v>0</v>
      </c>
      <c r="G98" s="182">
        <v>0</v>
      </c>
      <c r="H98" s="182">
        <v>0</v>
      </c>
      <c r="I98" s="182">
        <v>0</v>
      </c>
      <c r="J98" s="182">
        <v>0</v>
      </c>
      <c r="K98" s="182">
        <v>2</v>
      </c>
      <c r="L98" s="182">
        <v>4</v>
      </c>
      <c r="M98" s="182">
        <v>2</v>
      </c>
      <c r="N98" s="182">
        <v>4</v>
      </c>
      <c r="O98" s="182">
        <v>6</v>
      </c>
      <c r="P98" s="182">
        <v>0</v>
      </c>
      <c r="Q98" s="182">
        <v>0</v>
      </c>
      <c r="R98" s="182">
        <v>0</v>
      </c>
      <c r="S98" s="182">
        <v>1</v>
      </c>
      <c r="T98" s="182">
        <v>0</v>
      </c>
      <c r="U98" s="182">
        <v>1</v>
      </c>
      <c r="V98" s="182">
        <v>1</v>
      </c>
    </row>
    <row r="99" spans="1:52" ht="19.5">
      <c r="A99" s="128" t="s">
        <v>1268</v>
      </c>
      <c r="B99" s="182">
        <v>0</v>
      </c>
      <c r="C99" s="182">
        <v>0</v>
      </c>
      <c r="D99" s="182">
        <v>0</v>
      </c>
      <c r="E99" s="182">
        <v>1</v>
      </c>
      <c r="F99" s="182">
        <v>0</v>
      </c>
      <c r="G99" s="182">
        <v>1</v>
      </c>
      <c r="H99" s="182">
        <v>1</v>
      </c>
      <c r="I99" s="182">
        <v>0</v>
      </c>
      <c r="J99" s="182">
        <v>0</v>
      </c>
      <c r="K99" s="182">
        <v>18</v>
      </c>
      <c r="L99" s="182">
        <v>25</v>
      </c>
      <c r="M99" s="182">
        <v>18</v>
      </c>
      <c r="N99" s="182">
        <v>25</v>
      </c>
      <c r="O99" s="182">
        <v>43</v>
      </c>
      <c r="P99" s="182">
        <v>0</v>
      </c>
      <c r="Q99" s="182">
        <v>0</v>
      </c>
      <c r="R99" s="182">
        <v>0</v>
      </c>
      <c r="S99" s="182">
        <v>0</v>
      </c>
      <c r="T99" s="182">
        <v>0</v>
      </c>
      <c r="U99" s="182">
        <v>0</v>
      </c>
      <c r="V99" s="182">
        <v>0</v>
      </c>
    </row>
    <row r="100" spans="1:52" ht="18">
      <c r="A100" s="180" t="s">
        <v>52</v>
      </c>
      <c r="B100" s="209">
        <v>0</v>
      </c>
      <c r="C100" s="209">
        <v>0</v>
      </c>
      <c r="D100" s="209">
        <v>171</v>
      </c>
      <c r="E100" s="209">
        <v>124</v>
      </c>
      <c r="F100" s="209">
        <v>171</v>
      </c>
      <c r="G100" s="209">
        <v>124</v>
      </c>
      <c r="H100" s="209">
        <v>295</v>
      </c>
      <c r="I100" s="209">
        <v>0</v>
      </c>
      <c r="J100" s="209">
        <v>0</v>
      </c>
      <c r="K100" s="209">
        <v>636</v>
      </c>
      <c r="L100" s="209">
        <v>873</v>
      </c>
      <c r="M100" s="209">
        <v>636</v>
      </c>
      <c r="N100" s="209">
        <v>873</v>
      </c>
      <c r="O100" s="209">
        <v>1509</v>
      </c>
      <c r="P100" s="209">
        <v>0</v>
      </c>
      <c r="Q100" s="209">
        <v>0</v>
      </c>
      <c r="R100" s="209">
        <v>71</v>
      </c>
      <c r="S100" s="209">
        <v>66</v>
      </c>
      <c r="T100" s="209">
        <v>71</v>
      </c>
      <c r="U100" s="209">
        <v>66</v>
      </c>
      <c r="V100" s="209">
        <v>137</v>
      </c>
    </row>
    <row r="101" spans="1:52" ht="21">
      <c r="A101" s="493" t="s">
        <v>714</v>
      </c>
    </row>
    <row r="102" spans="1:52" ht="19.5">
      <c r="A102" s="128" t="s">
        <v>127</v>
      </c>
      <c r="B102" s="182">
        <v>27</v>
      </c>
      <c r="C102" s="182">
        <v>16</v>
      </c>
      <c r="D102" s="182">
        <v>0</v>
      </c>
      <c r="E102" s="182">
        <v>1</v>
      </c>
      <c r="F102" s="182">
        <v>27</v>
      </c>
      <c r="G102" s="182">
        <v>17</v>
      </c>
      <c r="H102" s="182">
        <v>44</v>
      </c>
      <c r="I102" s="182">
        <v>74</v>
      </c>
      <c r="J102" s="182">
        <v>54</v>
      </c>
      <c r="K102" s="182">
        <v>0</v>
      </c>
      <c r="L102" s="182">
        <v>1</v>
      </c>
      <c r="M102" s="182">
        <v>74</v>
      </c>
      <c r="N102" s="182">
        <v>55</v>
      </c>
      <c r="O102" s="182">
        <v>129</v>
      </c>
      <c r="P102" s="182">
        <v>20</v>
      </c>
      <c r="Q102" s="182">
        <v>5</v>
      </c>
      <c r="R102" s="182">
        <v>0</v>
      </c>
      <c r="S102" s="182">
        <v>0</v>
      </c>
      <c r="T102" s="182">
        <v>20</v>
      </c>
      <c r="U102" s="182">
        <v>5</v>
      </c>
      <c r="V102" s="182">
        <v>25</v>
      </c>
    </row>
    <row r="103" spans="1:52" ht="19.5">
      <c r="A103" s="128" t="s">
        <v>128</v>
      </c>
      <c r="B103" s="182">
        <v>4</v>
      </c>
      <c r="C103" s="182">
        <v>3</v>
      </c>
      <c r="D103" s="182">
        <v>0</v>
      </c>
      <c r="E103" s="182">
        <v>0</v>
      </c>
      <c r="F103" s="182">
        <v>4</v>
      </c>
      <c r="G103" s="182">
        <v>3</v>
      </c>
      <c r="H103" s="182">
        <v>7</v>
      </c>
      <c r="I103" s="182">
        <v>10</v>
      </c>
      <c r="J103" s="182">
        <v>5</v>
      </c>
      <c r="K103" s="182">
        <v>0</v>
      </c>
      <c r="L103" s="182">
        <v>0</v>
      </c>
      <c r="M103" s="182">
        <v>10</v>
      </c>
      <c r="N103" s="182">
        <v>5</v>
      </c>
      <c r="O103" s="182">
        <v>15</v>
      </c>
      <c r="P103" s="182">
        <v>1</v>
      </c>
      <c r="Q103" s="182">
        <v>0</v>
      </c>
      <c r="R103" s="182">
        <v>0</v>
      </c>
      <c r="S103" s="182">
        <v>0</v>
      </c>
      <c r="T103" s="182">
        <v>1</v>
      </c>
      <c r="U103" s="182">
        <v>0</v>
      </c>
      <c r="V103" s="182">
        <v>1</v>
      </c>
    </row>
    <row r="104" spans="1:52" ht="19.5">
      <c r="A104" s="130" t="s">
        <v>129</v>
      </c>
      <c r="B104" s="182">
        <v>0</v>
      </c>
      <c r="C104" s="182">
        <v>0</v>
      </c>
      <c r="D104" s="182">
        <v>0</v>
      </c>
      <c r="E104" s="182">
        <v>0</v>
      </c>
      <c r="F104" s="182">
        <v>0</v>
      </c>
      <c r="G104" s="182">
        <v>0</v>
      </c>
      <c r="H104" s="182">
        <v>0</v>
      </c>
      <c r="I104" s="420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 s="182">
        <v>0</v>
      </c>
      <c r="Q104" s="182">
        <v>0</v>
      </c>
      <c r="R104" s="182">
        <v>0</v>
      </c>
      <c r="S104" s="182">
        <v>0</v>
      </c>
      <c r="T104" s="182">
        <v>0</v>
      </c>
      <c r="U104" s="182">
        <v>0</v>
      </c>
      <c r="V104" s="182">
        <v>0</v>
      </c>
    </row>
    <row r="105" spans="1:52" ht="18">
      <c r="A105" s="180" t="s">
        <v>52</v>
      </c>
      <c r="B105" s="475">
        <v>31</v>
      </c>
      <c r="C105" s="475">
        <v>19</v>
      </c>
      <c r="D105" s="475">
        <v>0</v>
      </c>
      <c r="E105" s="475">
        <v>1</v>
      </c>
      <c r="F105" s="475">
        <v>31</v>
      </c>
      <c r="G105" s="475">
        <v>20</v>
      </c>
      <c r="H105" s="475">
        <v>51</v>
      </c>
      <c r="I105" s="475">
        <v>84</v>
      </c>
      <c r="J105" s="475">
        <v>59</v>
      </c>
      <c r="K105" s="475">
        <v>0</v>
      </c>
      <c r="L105" s="475">
        <v>1</v>
      </c>
      <c r="M105" s="475">
        <v>84</v>
      </c>
      <c r="N105" s="475">
        <v>60</v>
      </c>
      <c r="O105" s="475">
        <v>144</v>
      </c>
      <c r="P105" s="475">
        <v>21</v>
      </c>
      <c r="Q105" s="475">
        <v>5</v>
      </c>
      <c r="R105" s="475">
        <v>0</v>
      </c>
      <c r="S105" s="475">
        <v>0</v>
      </c>
      <c r="T105" s="475">
        <v>21</v>
      </c>
      <c r="U105" s="475">
        <v>5</v>
      </c>
      <c r="V105" s="475">
        <v>26</v>
      </c>
    </row>
    <row r="106" spans="1:52" ht="21">
      <c r="A106" s="493" t="s">
        <v>712</v>
      </c>
    </row>
    <row r="107" spans="1:52" ht="19.5">
      <c r="A107" s="128" t="s">
        <v>127</v>
      </c>
      <c r="B107" s="175">
        <v>25</v>
      </c>
      <c r="C107" s="175">
        <v>9</v>
      </c>
      <c r="D107" s="175">
        <v>0</v>
      </c>
      <c r="E107" s="175">
        <v>2</v>
      </c>
      <c r="F107" s="175">
        <v>25</v>
      </c>
      <c r="G107" s="182">
        <v>11</v>
      </c>
      <c r="H107" s="182">
        <v>36</v>
      </c>
      <c r="I107" s="182">
        <v>30</v>
      </c>
      <c r="J107" s="182">
        <v>24</v>
      </c>
      <c r="K107" s="182">
        <v>0</v>
      </c>
      <c r="L107" s="182">
        <v>2</v>
      </c>
      <c r="M107" s="182">
        <v>30</v>
      </c>
      <c r="N107" s="182">
        <v>26</v>
      </c>
      <c r="O107" s="182">
        <v>56</v>
      </c>
      <c r="P107" s="182">
        <v>0</v>
      </c>
      <c r="Q107" s="182">
        <v>0</v>
      </c>
      <c r="R107" s="182">
        <v>0</v>
      </c>
      <c r="S107" s="182">
        <v>0</v>
      </c>
      <c r="T107" s="182">
        <v>0</v>
      </c>
      <c r="U107" s="182">
        <v>0</v>
      </c>
      <c r="V107" s="182">
        <v>0</v>
      </c>
    </row>
    <row r="108" spans="1:52" ht="18">
      <c r="A108" s="180" t="s">
        <v>52</v>
      </c>
      <c r="B108" s="475">
        <v>25</v>
      </c>
      <c r="C108" s="475">
        <v>9</v>
      </c>
      <c r="D108" s="475">
        <v>0</v>
      </c>
      <c r="E108" s="475">
        <v>2</v>
      </c>
      <c r="F108" s="475">
        <v>25</v>
      </c>
      <c r="G108" s="475">
        <v>11</v>
      </c>
      <c r="H108" s="475">
        <v>36</v>
      </c>
      <c r="I108" s="475">
        <v>30</v>
      </c>
      <c r="J108" s="475">
        <v>24</v>
      </c>
      <c r="K108" s="475">
        <v>0</v>
      </c>
      <c r="L108" s="475">
        <v>2</v>
      </c>
      <c r="M108" s="475">
        <v>30</v>
      </c>
      <c r="N108" s="475">
        <v>26</v>
      </c>
      <c r="O108" s="475">
        <v>56</v>
      </c>
      <c r="P108" s="475">
        <v>0</v>
      </c>
      <c r="Q108" s="475">
        <v>0</v>
      </c>
      <c r="R108" s="475">
        <v>0</v>
      </c>
      <c r="S108" s="475">
        <v>0</v>
      </c>
      <c r="T108" s="475">
        <v>0</v>
      </c>
      <c r="U108" s="475">
        <v>0</v>
      </c>
      <c r="V108" s="475">
        <v>0</v>
      </c>
    </row>
  </sheetData>
  <mergeCells count="70">
    <mergeCell ref="B1:V1"/>
    <mergeCell ref="X2:AE3"/>
    <mergeCell ref="AO5:AO6"/>
    <mergeCell ref="AP5:AP6"/>
    <mergeCell ref="X4:Y4"/>
    <mergeCell ref="Z4:AA4"/>
    <mergeCell ref="AB4:AC4"/>
    <mergeCell ref="AD4:AE4"/>
    <mergeCell ref="B3:C3"/>
    <mergeCell ref="Z5:AA5"/>
    <mergeCell ref="AB5:AC5"/>
    <mergeCell ref="AD5:AE5"/>
    <mergeCell ref="Z6:AA6"/>
    <mergeCell ref="AB6:AC6"/>
    <mergeCell ref="AD6:AE6"/>
    <mergeCell ref="D3:E3"/>
    <mergeCell ref="Z9:AA9"/>
    <mergeCell ref="AB9:AC9"/>
    <mergeCell ref="AD9:AE9"/>
    <mergeCell ref="Z10:AA10"/>
    <mergeCell ref="AB10:AC10"/>
    <mergeCell ref="AD10:AE10"/>
    <mergeCell ref="AR5:AR6"/>
    <mergeCell ref="AS5:AS6"/>
    <mergeCell ref="AG2:AM4"/>
    <mergeCell ref="AO3:AS4"/>
    <mergeCell ref="AG5:AG6"/>
    <mergeCell ref="AH5:AH6"/>
    <mergeCell ref="AI5:AI6"/>
    <mergeCell ref="AJ5:AJ6"/>
    <mergeCell ref="AL5:AL6"/>
    <mergeCell ref="AM5:AM6"/>
    <mergeCell ref="AK5:AK6"/>
    <mergeCell ref="AQ5:AQ6"/>
    <mergeCell ref="Z14:AA14"/>
    <mergeCell ref="AB14:AC14"/>
    <mergeCell ref="AD14:AE14"/>
    <mergeCell ref="Z11:AA11"/>
    <mergeCell ref="AB11:AC11"/>
    <mergeCell ref="AD11:AE11"/>
    <mergeCell ref="Z12:AA12"/>
    <mergeCell ref="Z13:AA13"/>
    <mergeCell ref="AD12:AE12"/>
    <mergeCell ref="AB12:AC12"/>
    <mergeCell ref="AB13:AC13"/>
    <mergeCell ref="AD13:AE13"/>
    <mergeCell ref="Z7:AA7"/>
    <mergeCell ref="AB7:AC7"/>
    <mergeCell ref="AD7:AE7"/>
    <mergeCell ref="Z8:AA8"/>
    <mergeCell ref="AB8:AC8"/>
    <mergeCell ref="AD8:AE8"/>
    <mergeCell ref="F3:H3"/>
    <mergeCell ref="I2:O2"/>
    <mergeCell ref="B2:H2"/>
    <mergeCell ref="P2:V2"/>
    <mergeCell ref="I3:J3"/>
    <mergeCell ref="K3:L3"/>
    <mergeCell ref="M3:O3"/>
    <mergeCell ref="P3:Q3"/>
    <mergeCell ref="R3:S3"/>
    <mergeCell ref="T3:V3"/>
    <mergeCell ref="AU7:AV7"/>
    <mergeCell ref="AU8:AV8"/>
    <mergeCell ref="AX7:AX8"/>
    <mergeCell ref="AO7:AO8"/>
    <mergeCell ref="AP7:AP8"/>
    <mergeCell ref="AQ7:AQ8"/>
    <mergeCell ref="AR7:AS8"/>
    <mergeCell ref="AT7:AT8"/>
  </mergeCells>
  <phoneticPr fontId="3" type="noConversion"/>
  <conditionalFormatting sqref="BA2:BC9">
    <cfRule type="cellIs" dxfId="25" priority="5" operator="lessThanOrEqual">
      <formula>0</formula>
    </cfRule>
    <cfRule type="cellIs" dxfId="24" priority="6" operator="greaterThan">
      <formula>0</formula>
    </cfRule>
  </conditionalFormatting>
  <pageMargins left="0.23622047244094491" right="0" top="0.23622047244094491" bottom="0" header="0" footer="0"/>
  <pageSetup paperSize="9" scale="3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C66FF"/>
    <pageSetUpPr fitToPage="1"/>
  </sheetPr>
  <dimension ref="A1:Y138"/>
  <sheetViews>
    <sheetView showGridLines="0" rightToLeft="1" zoomScaleNormal="100" workbookViewId="0">
      <pane ySplit="3" topLeftCell="A4" activePane="bottomLeft" state="frozen"/>
      <selection pane="bottomLeft" sqref="A1:B1"/>
    </sheetView>
  </sheetViews>
  <sheetFormatPr defaultRowHeight="11.25"/>
  <cols>
    <col min="1" max="1" width="9.33203125" style="380"/>
    <col min="2" max="2" width="83" customWidth="1"/>
    <col min="3" max="3" width="28.1640625" customWidth="1"/>
    <col min="4" max="4" width="11.33203125" customWidth="1"/>
    <col min="5" max="5" width="74.5" customWidth="1"/>
    <col min="6" max="6" width="39.33203125" style="380" customWidth="1"/>
    <col min="7" max="7" width="10.5" style="195" customWidth="1"/>
    <col min="8" max="8" width="4.33203125" style="380" customWidth="1"/>
    <col min="9" max="9" width="13.83203125" customWidth="1"/>
    <col min="10" max="10" width="37.33203125" customWidth="1"/>
    <col min="11" max="11" width="41" customWidth="1"/>
    <col min="12" max="12" width="26.83203125" customWidth="1"/>
    <col min="13" max="13" width="45.5" customWidth="1"/>
    <col min="14" max="17" width="8.5" customWidth="1"/>
    <col min="18" max="18" width="51.5" customWidth="1"/>
    <col min="19" max="19" width="13.5" style="65" customWidth="1"/>
    <col min="20" max="20" width="8.5" style="65" customWidth="1"/>
    <col min="21" max="21" width="8.5" style="33" customWidth="1"/>
    <col min="22" max="22" width="41.5" style="33" customWidth="1"/>
    <col min="23" max="23" width="41.83203125" customWidth="1"/>
  </cols>
  <sheetData>
    <row r="1" spans="1:25" s="380" customFormat="1" ht="28.5" customHeight="1">
      <c r="A1" s="927" t="s">
        <v>112</v>
      </c>
      <c r="B1" s="927"/>
      <c r="Q1" s="970" t="s">
        <v>871</v>
      </c>
      <c r="R1" s="971"/>
      <c r="S1" s="971"/>
      <c r="T1" s="65"/>
      <c r="U1" s="969" t="s">
        <v>910</v>
      </c>
      <c r="V1" s="969"/>
      <c r="W1" s="969"/>
    </row>
    <row r="2" spans="1:25" s="195" customFormat="1" ht="50.25" customHeight="1" thickBot="1">
      <c r="A2" s="955" t="s">
        <v>558</v>
      </c>
      <c r="B2" s="956"/>
      <c r="C2" s="957"/>
      <c r="D2" s="952" t="s">
        <v>1394</v>
      </c>
      <c r="E2" s="953"/>
      <c r="F2" s="954"/>
      <c r="H2" s="380"/>
      <c r="I2" s="958" t="s">
        <v>595</v>
      </c>
      <c r="J2" s="959"/>
      <c r="K2" s="959"/>
      <c r="L2" s="959"/>
      <c r="M2" s="960"/>
      <c r="Q2" s="524" t="s">
        <v>433</v>
      </c>
      <c r="R2" s="524" t="s">
        <v>597</v>
      </c>
      <c r="S2" s="799">
        <v>1402</v>
      </c>
      <c r="T2" s="65"/>
      <c r="U2" s="601" t="s">
        <v>433</v>
      </c>
      <c r="V2" s="601" t="s">
        <v>597</v>
      </c>
      <c r="W2" s="665">
        <v>1402</v>
      </c>
    </row>
    <row r="3" spans="1:25" ht="43.5" customHeight="1" thickBot="1">
      <c r="A3" s="439" t="s">
        <v>433</v>
      </c>
      <c r="B3" s="441" t="s">
        <v>591</v>
      </c>
      <c r="C3" s="510" t="s">
        <v>1393</v>
      </c>
      <c r="D3" s="961" t="s">
        <v>815</v>
      </c>
      <c r="E3" s="962"/>
      <c r="F3" s="963"/>
      <c r="G3" s="205"/>
      <c r="H3" s="408"/>
      <c r="I3" s="964" t="s">
        <v>1392</v>
      </c>
      <c r="J3" s="965"/>
      <c r="K3" s="965"/>
      <c r="L3" s="965"/>
      <c r="M3" s="966"/>
      <c r="N3" s="178"/>
      <c r="Q3" s="950" t="s">
        <v>813</v>
      </c>
      <c r="R3" s="951"/>
      <c r="S3" s="951"/>
      <c r="U3" s="601">
        <v>1</v>
      </c>
      <c r="V3" s="508" t="s">
        <v>911</v>
      </c>
      <c r="W3" s="605">
        <v>0</v>
      </c>
      <c r="X3" s="110"/>
    </row>
    <row r="4" spans="1:25" ht="34.5" customHeight="1">
      <c r="A4" s="967" t="s">
        <v>1269</v>
      </c>
      <c r="B4" s="968"/>
      <c r="C4" s="968"/>
      <c r="D4" s="507">
        <v>1</v>
      </c>
      <c r="E4" s="512" t="s">
        <v>1321</v>
      </c>
      <c r="F4" s="521">
        <v>394301705448</v>
      </c>
      <c r="G4" s="177"/>
      <c r="I4" s="399" t="s">
        <v>433</v>
      </c>
      <c r="J4" s="399" t="s">
        <v>512</v>
      </c>
      <c r="K4" s="399" t="s">
        <v>513</v>
      </c>
      <c r="L4" s="399" t="s">
        <v>716</v>
      </c>
      <c r="M4" s="399" t="s">
        <v>115</v>
      </c>
      <c r="Q4" s="511">
        <v>1</v>
      </c>
      <c r="R4" s="508" t="s">
        <v>814</v>
      </c>
      <c r="S4" s="605">
        <v>15</v>
      </c>
      <c r="U4" s="601">
        <v>2</v>
      </c>
      <c r="V4" s="508" t="s">
        <v>1395</v>
      </c>
      <c r="W4" s="605">
        <v>18</v>
      </c>
      <c r="X4" s="110"/>
    </row>
    <row r="5" spans="1:25" ht="34.5" customHeight="1">
      <c r="A5" s="511">
        <v>1</v>
      </c>
      <c r="B5" s="508" t="s">
        <v>559</v>
      </c>
      <c r="C5" s="509">
        <v>2027</v>
      </c>
      <c r="D5" s="507">
        <v>2</v>
      </c>
      <c r="E5" s="520" t="s">
        <v>1322</v>
      </c>
      <c r="F5" s="521" t="s">
        <v>1323</v>
      </c>
      <c r="G5" s="25"/>
      <c r="H5" s="3"/>
      <c r="I5" s="412">
        <v>1</v>
      </c>
      <c r="J5" s="455" t="s">
        <v>514</v>
      </c>
      <c r="K5" s="410" t="s">
        <v>1139</v>
      </c>
      <c r="L5" s="490" t="s">
        <v>715</v>
      </c>
      <c r="M5" s="410" t="s">
        <v>1155</v>
      </c>
      <c r="N5" s="3"/>
      <c r="O5" s="3"/>
      <c r="P5" s="3"/>
      <c r="Q5" s="507">
        <v>2</v>
      </c>
      <c r="R5" s="508" t="s">
        <v>872</v>
      </c>
      <c r="S5" s="605">
        <v>1</v>
      </c>
      <c r="T5" s="67"/>
      <c r="U5" s="601">
        <v>4</v>
      </c>
      <c r="V5" s="508" t="s">
        <v>912</v>
      </c>
      <c r="W5" s="605">
        <v>3</v>
      </c>
      <c r="X5" s="3"/>
    </row>
    <row r="6" spans="1:25" ht="36.75" customHeight="1">
      <c r="A6" s="507">
        <v>2</v>
      </c>
      <c r="B6" s="508" t="s">
        <v>1270</v>
      </c>
      <c r="C6" s="509">
        <v>1887</v>
      </c>
      <c r="D6" s="507">
        <v>3</v>
      </c>
      <c r="E6" s="520" t="s">
        <v>782</v>
      </c>
      <c r="F6" s="789">
        <v>183639874075</v>
      </c>
      <c r="G6" s="206"/>
      <c r="H6" s="66"/>
      <c r="I6" s="412">
        <v>2</v>
      </c>
      <c r="J6" s="411" t="s">
        <v>515</v>
      </c>
      <c r="K6" s="410" t="s">
        <v>1140</v>
      </c>
      <c r="M6" s="410" t="s">
        <v>116</v>
      </c>
      <c r="N6" s="69"/>
      <c r="O6" s="66"/>
      <c r="P6" s="66"/>
      <c r="Q6" s="507">
        <v>3</v>
      </c>
      <c r="R6" s="508" t="s">
        <v>873</v>
      </c>
      <c r="S6" s="605">
        <v>4</v>
      </c>
      <c r="T6" s="66"/>
      <c r="U6" s="601">
        <v>5</v>
      </c>
      <c r="V6" s="508" t="s">
        <v>913</v>
      </c>
      <c r="W6" s="605">
        <v>8</v>
      </c>
      <c r="X6" s="54"/>
    </row>
    <row r="7" spans="1:25" ht="19.5" customHeight="1">
      <c r="A7" s="607">
        <v>3</v>
      </c>
      <c r="B7" s="508" t="s">
        <v>1271</v>
      </c>
      <c r="C7" s="509">
        <v>642</v>
      </c>
      <c r="D7" s="507">
        <v>4</v>
      </c>
      <c r="E7" s="520" t="s">
        <v>783</v>
      </c>
      <c r="F7" s="521">
        <v>394301705448</v>
      </c>
      <c r="G7" s="206"/>
      <c r="H7" s="66"/>
      <c r="I7" s="412">
        <v>3</v>
      </c>
      <c r="J7" s="411" t="s">
        <v>516</v>
      </c>
      <c r="K7" s="410" t="s">
        <v>1141</v>
      </c>
      <c r="L7" s="410"/>
      <c r="M7" s="410" t="s">
        <v>517</v>
      </c>
      <c r="N7" s="179"/>
      <c r="O7" s="66"/>
      <c r="P7" s="66"/>
      <c r="Q7" s="507">
        <v>4</v>
      </c>
      <c r="R7" s="508" t="s">
        <v>1364</v>
      </c>
      <c r="S7" s="605">
        <v>3</v>
      </c>
      <c r="T7" s="66"/>
      <c r="U7" s="601">
        <v>6</v>
      </c>
      <c r="V7" s="508" t="s">
        <v>914</v>
      </c>
      <c r="W7" s="605">
        <v>8</v>
      </c>
      <c r="X7" s="54"/>
    </row>
    <row r="8" spans="1:25" ht="40.5" customHeight="1">
      <c r="A8" s="967" t="s">
        <v>560</v>
      </c>
      <c r="B8" s="968"/>
      <c r="C8" s="968"/>
      <c r="D8" s="507">
        <v>5</v>
      </c>
      <c r="E8" s="508" t="s">
        <v>812</v>
      </c>
      <c r="F8" s="784" t="s">
        <v>496</v>
      </c>
      <c r="G8" s="206"/>
      <c r="H8" s="69"/>
      <c r="I8" s="412">
        <v>4</v>
      </c>
      <c r="J8" s="411" t="s">
        <v>518</v>
      </c>
      <c r="K8" s="410" t="s">
        <v>1142</v>
      </c>
      <c r="L8" s="410"/>
      <c r="M8" s="410" t="s">
        <v>519</v>
      </c>
      <c r="N8" s="69"/>
      <c r="O8" s="66"/>
      <c r="P8" s="66"/>
      <c r="Q8" s="507">
        <v>5</v>
      </c>
      <c r="R8" s="508" t="s">
        <v>874</v>
      </c>
      <c r="S8" s="605">
        <v>0</v>
      </c>
      <c r="T8" s="66"/>
      <c r="U8" s="601">
        <v>7</v>
      </c>
      <c r="V8" s="508" t="s">
        <v>915</v>
      </c>
      <c r="W8" s="605">
        <v>7</v>
      </c>
      <c r="X8" s="54"/>
    </row>
    <row r="9" spans="1:25" s="33" customFormat="1" ht="32.25" customHeight="1">
      <c r="A9" s="511">
        <v>4</v>
      </c>
      <c r="B9" s="508" t="s">
        <v>561</v>
      </c>
      <c r="C9" s="509">
        <v>0</v>
      </c>
      <c r="D9" s="507">
        <v>6</v>
      </c>
      <c r="E9" s="520" t="s">
        <v>1324</v>
      </c>
      <c r="F9" s="784"/>
      <c r="G9" s="206"/>
      <c r="H9" s="70"/>
      <c r="I9" s="412">
        <v>5</v>
      </c>
      <c r="J9" s="411" t="s">
        <v>520</v>
      </c>
      <c r="K9" s="410" t="s">
        <v>1143</v>
      </c>
      <c r="L9" s="410"/>
      <c r="M9" s="410" t="s">
        <v>1156</v>
      </c>
      <c r="N9" s="70"/>
      <c r="O9" s="70"/>
      <c r="P9" s="70"/>
      <c r="Q9" s="507">
        <v>6</v>
      </c>
      <c r="R9" s="508" t="s">
        <v>875</v>
      </c>
      <c r="S9" s="605">
        <v>0</v>
      </c>
      <c r="T9" s="70"/>
      <c r="U9" s="601">
        <v>8</v>
      </c>
      <c r="V9" s="508" t="s">
        <v>916</v>
      </c>
      <c r="W9" s="605">
        <v>7</v>
      </c>
      <c r="X9" s="159"/>
      <c r="Y9" s="36"/>
    </row>
    <row r="10" spans="1:25" ht="33" customHeight="1">
      <c r="A10" s="607">
        <v>5</v>
      </c>
      <c r="B10" s="508" t="s">
        <v>562</v>
      </c>
      <c r="C10" s="509">
        <v>7</v>
      </c>
      <c r="D10" s="507">
        <v>7</v>
      </c>
      <c r="E10" s="508" t="s">
        <v>784</v>
      </c>
      <c r="F10" s="521">
        <v>62590063749.489914</v>
      </c>
      <c r="G10" s="206"/>
      <c r="H10" s="69"/>
      <c r="I10" s="412">
        <v>6</v>
      </c>
      <c r="J10" s="411" t="s">
        <v>521</v>
      </c>
      <c r="K10" s="410" t="s">
        <v>524</v>
      </c>
      <c r="L10" s="410"/>
      <c r="M10" s="410" t="s">
        <v>522</v>
      </c>
      <c r="N10" s="69"/>
      <c r="O10" s="69"/>
      <c r="P10" s="69"/>
      <c r="Q10" s="607">
        <v>7</v>
      </c>
      <c r="R10" s="508" t="s">
        <v>1365</v>
      </c>
      <c r="S10" s="509" t="s">
        <v>892</v>
      </c>
      <c r="T10" s="69"/>
      <c r="U10" s="601">
        <v>9</v>
      </c>
      <c r="V10" s="508" t="s">
        <v>917</v>
      </c>
      <c r="W10" s="605">
        <v>21</v>
      </c>
      <c r="X10" s="176"/>
      <c r="Y10" s="25"/>
    </row>
    <row r="11" spans="1:25" ht="34.5" customHeight="1">
      <c r="A11" s="967" t="s">
        <v>1272</v>
      </c>
      <c r="B11" s="968"/>
      <c r="C11" s="968"/>
      <c r="D11" s="507">
        <v>8</v>
      </c>
      <c r="E11" s="508" t="s">
        <v>785</v>
      </c>
      <c r="F11" s="521">
        <v>0</v>
      </c>
      <c r="G11" s="206"/>
      <c r="H11" s="69"/>
      <c r="I11" s="412">
        <v>7</v>
      </c>
      <c r="J11" s="411" t="s">
        <v>523</v>
      </c>
      <c r="K11" s="410" t="s">
        <v>1144</v>
      </c>
      <c r="L11" s="410"/>
      <c r="M11" s="410" t="s">
        <v>1157</v>
      </c>
      <c r="N11" s="66"/>
      <c r="O11" s="66"/>
      <c r="P11" s="66"/>
      <c r="Q11" s="950" t="s">
        <v>876</v>
      </c>
      <c r="R11" s="951"/>
      <c r="S11" s="951"/>
      <c r="T11" s="66"/>
      <c r="U11" s="601">
        <v>10</v>
      </c>
      <c r="V11" s="508" t="s">
        <v>713</v>
      </c>
      <c r="W11" s="605">
        <v>39</v>
      </c>
      <c r="X11" s="54"/>
    </row>
    <row r="12" spans="1:25" ht="36" customHeight="1">
      <c r="A12" s="511">
        <v>6</v>
      </c>
      <c r="B12" s="508" t="s">
        <v>724</v>
      </c>
      <c r="C12" s="509">
        <v>1316</v>
      </c>
      <c r="D12" s="507">
        <v>9</v>
      </c>
      <c r="E12" s="508" t="s">
        <v>786</v>
      </c>
      <c r="F12" s="785">
        <v>24086098848.593529</v>
      </c>
      <c r="G12" s="206"/>
      <c r="H12" s="69"/>
      <c r="I12" s="412">
        <v>8</v>
      </c>
      <c r="J12" s="410"/>
      <c r="K12" s="410" t="s">
        <v>1145</v>
      </c>
      <c r="L12" s="410"/>
      <c r="M12" s="602"/>
      <c r="N12" s="66"/>
      <c r="O12" s="66"/>
      <c r="P12" s="66"/>
      <c r="Q12" s="609">
        <v>8</v>
      </c>
      <c r="R12" s="610" t="s">
        <v>877</v>
      </c>
      <c r="S12" s="790">
        <v>40</v>
      </c>
      <c r="T12" s="66"/>
      <c r="U12" s="601">
        <v>11</v>
      </c>
      <c r="V12" s="508" t="s">
        <v>918</v>
      </c>
      <c r="W12" s="605"/>
      <c r="X12" s="54"/>
    </row>
    <row r="13" spans="1:25" s="380" customFormat="1" ht="36.75" customHeight="1">
      <c r="A13" s="507">
        <v>7</v>
      </c>
      <c r="B13" s="508" t="s">
        <v>725</v>
      </c>
      <c r="C13" s="509">
        <v>1169</v>
      </c>
      <c r="D13" s="507">
        <v>10</v>
      </c>
      <c r="E13" s="508" t="s">
        <v>787</v>
      </c>
      <c r="F13" s="521">
        <v>4986866369.7902479</v>
      </c>
      <c r="G13" s="206"/>
      <c r="H13" s="69"/>
      <c r="I13" s="412">
        <v>9</v>
      </c>
      <c r="J13" s="410"/>
      <c r="K13" s="410" t="s">
        <v>1146</v>
      </c>
      <c r="L13" s="410"/>
      <c r="M13" s="438"/>
      <c r="N13" s="66"/>
      <c r="O13" s="66"/>
      <c r="P13" s="66"/>
      <c r="Q13" s="950" t="s">
        <v>878</v>
      </c>
      <c r="R13" s="951"/>
      <c r="S13" s="951"/>
      <c r="T13" s="66"/>
      <c r="U13" s="601">
        <v>12</v>
      </c>
      <c r="V13" s="508" t="s">
        <v>919</v>
      </c>
      <c r="W13" s="605" t="s">
        <v>1396</v>
      </c>
      <c r="X13" s="54"/>
    </row>
    <row r="14" spans="1:25" ht="32.25" customHeight="1">
      <c r="A14" s="507">
        <v>8</v>
      </c>
      <c r="B14" s="508" t="s">
        <v>726</v>
      </c>
      <c r="C14" s="509">
        <v>6</v>
      </c>
      <c r="D14" s="507">
        <v>11</v>
      </c>
      <c r="E14" s="508" t="s">
        <v>788</v>
      </c>
      <c r="F14" s="521">
        <v>338778756352.11597</v>
      </c>
      <c r="G14" s="206"/>
      <c r="H14" s="69"/>
      <c r="I14" s="412">
        <v>10</v>
      </c>
      <c r="J14" s="410"/>
      <c r="K14" s="410" t="s">
        <v>1147</v>
      </c>
      <c r="L14" s="410"/>
      <c r="M14" s="602"/>
      <c r="N14" s="66"/>
      <c r="O14" s="66"/>
      <c r="P14" s="66"/>
      <c r="Q14" s="511">
        <v>9</v>
      </c>
      <c r="R14" s="512" t="s">
        <v>593</v>
      </c>
      <c r="S14" s="605">
        <v>1</v>
      </c>
      <c r="T14" s="66"/>
      <c r="U14" s="601">
        <v>13</v>
      </c>
      <c r="V14" s="508" t="s">
        <v>920</v>
      </c>
      <c r="W14" s="605">
        <v>10</v>
      </c>
      <c r="X14" s="54"/>
    </row>
    <row r="15" spans="1:25" ht="33.75" customHeight="1">
      <c r="A15" s="511">
        <v>9</v>
      </c>
      <c r="B15" s="508" t="s">
        <v>727</v>
      </c>
      <c r="C15" s="509">
        <v>1277</v>
      </c>
      <c r="D15" s="507">
        <v>12</v>
      </c>
      <c r="E15" s="508" t="s">
        <v>789</v>
      </c>
      <c r="F15" s="788" t="s">
        <v>496</v>
      </c>
      <c r="G15" s="206"/>
      <c r="H15" s="69"/>
      <c r="I15" s="412">
        <v>11</v>
      </c>
      <c r="J15" s="410"/>
      <c r="K15" s="410" t="s">
        <v>1148</v>
      </c>
      <c r="L15" s="410"/>
      <c r="M15" s="602"/>
      <c r="N15" s="66"/>
      <c r="O15" s="66"/>
      <c r="P15" s="66"/>
      <c r="Q15" s="507">
        <v>10</v>
      </c>
      <c r="R15" s="508" t="s">
        <v>594</v>
      </c>
      <c r="S15" s="605">
        <v>0</v>
      </c>
      <c r="T15" s="66"/>
      <c r="U15" s="601">
        <v>14</v>
      </c>
      <c r="V15" s="508" t="s">
        <v>921</v>
      </c>
      <c r="W15" s="605" t="s">
        <v>1397</v>
      </c>
      <c r="X15" s="54"/>
    </row>
    <row r="16" spans="1:25" s="380" customFormat="1" ht="17.25" customHeight="1">
      <c r="A16" s="507">
        <v>10</v>
      </c>
      <c r="B16" s="508" t="s">
        <v>728</v>
      </c>
      <c r="C16" s="509">
        <v>14</v>
      </c>
      <c r="D16" s="507">
        <v>13</v>
      </c>
      <c r="E16" s="508" t="s">
        <v>790</v>
      </c>
      <c r="F16" s="521">
        <v>431243197620</v>
      </c>
      <c r="G16" s="206"/>
      <c r="H16" s="69"/>
      <c r="I16" s="412">
        <v>12</v>
      </c>
      <c r="J16" s="410"/>
      <c r="K16" s="410" t="s">
        <v>1149</v>
      </c>
      <c r="L16" s="410"/>
      <c r="M16" s="501"/>
      <c r="N16" s="66"/>
      <c r="O16" s="66"/>
      <c r="P16" s="66"/>
      <c r="Q16" s="511">
        <v>11</v>
      </c>
      <c r="R16" s="508" t="s">
        <v>1390</v>
      </c>
      <c r="S16" s="605">
        <v>0</v>
      </c>
      <c r="T16" s="66"/>
      <c r="U16" s="601">
        <v>15</v>
      </c>
      <c r="V16" s="508" t="s">
        <v>922</v>
      </c>
      <c r="W16" s="605" t="s">
        <v>1398</v>
      </c>
      <c r="X16" s="54"/>
    </row>
    <row r="17" spans="1:25" s="380" customFormat="1" ht="16.5" customHeight="1">
      <c r="A17" s="507">
        <v>11</v>
      </c>
      <c r="B17" s="508" t="s">
        <v>563</v>
      </c>
      <c r="C17" s="509">
        <v>96</v>
      </c>
      <c r="D17" s="507">
        <v>14</v>
      </c>
      <c r="E17" s="508" t="s">
        <v>791</v>
      </c>
      <c r="F17" s="788" t="s">
        <v>496</v>
      </c>
      <c r="G17" s="206"/>
      <c r="H17" s="69"/>
      <c r="I17" s="412">
        <v>13</v>
      </c>
      <c r="J17" s="410"/>
      <c r="K17" s="410" t="s">
        <v>1150</v>
      </c>
      <c r="L17" s="410"/>
      <c r="M17" s="501"/>
      <c r="N17" s="66"/>
      <c r="O17" s="66"/>
      <c r="P17" s="66"/>
      <c r="Q17" s="507">
        <v>12</v>
      </c>
      <c r="R17" s="508" t="s">
        <v>879</v>
      </c>
      <c r="S17" s="605">
        <v>5</v>
      </c>
      <c r="T17" s="66"/>
      <c r="U17" s="601">
        <v>16</v>
      </c>
      <c r="V17" s="508" t="s">
        <v>923</v>
      </c>
      <c r="W17" s="605">
        <v>223</v>
      </c>
      <c r="X17" s="54"/>
    </row>
    <row r="18" spans="1:25" s="380" customFormat="1" ht="16.5" customHeight="1">
      <c r="A18" s="511">
        <v>12</v>
      </c>
      <c r="B18" s="508" t="s">
        <v>729</v>
      </c>
      <c r="C18" s="509">
        <v>231</v>
      </c>
      <c r="D18" s="507">
        <v>15</v>
      </c>
      <c r="E18" s="508" t="s">
        <v>792</v>
      </c>
      <c r="F18" s="784">
        <v>100000000</v>
      </c>
      <c r="G18" s="206"/>
      <c r="H18" s="69"/>
      <c r="I18" s="412">
        <v>14</v>
      </c>
      <c r="J18" s="410"/>
      <c r="K18" s="410" t="s">
        <v>1151</v>
      </c>
      <c r="L18" s="410"/>
      <c r="M18" s="501"/>
      <c r="N18" s="66"/>
      <c r="O18" s="66"/>
      <c r="P18" s="66"/>
      <c r="Q18" s="511">
        <v>13</v>
      </c>
      <c r="R18" s="508" t="s">
        <v>1366</v>
      </c>
      <c r="S18" s="509" t="s">
        <v>892</v>
      </c>
      <c r="T18" s="66"/>
      <c r="U18" s="601"/>
      <c r="V18" s="508" t="s">
        <v>1399</v>
      </c>
      <c r="W18" s="605"/>
      <c r="X18" s="54"/>
    </row>
    <row r="19" spans="1:25" s="380" customFormat="1" ht="16.5" customHeight="1">
      <c r="A19" s="507">
        <v>13</v>
      </c>
      <c r="B19" s="508" t="s">
        <v>564</v>
      </c>
      <c r="C19" s="509">
        <v>1597</v>
      </c>
      <c r="D19" s="507">
        <v>16</v>
      </c>
      <c r="E19" s="508" t="s">
        <v>793</v>
      </c>
      <c r="F19" s="784">
        <v>172695053510</v>
      </c>
      <c r="G19" s="206"/>
      <c r="H19" s="69"/>
      <c r="I19" s="412">
        <v>15</v>
      </c>
      <c r="J19" s="410"/>
      <c r="K19" s="410" t="s">
        <v>1152</v>
      </c>
      <c r="L19" s="410"/>
      <c r="M19" s="501"/>
      <c r="N19" s="66"/>
      <c r="O19" s="66"/>
      <c r="P19" s="66"/>
      <c r="Q19" s="507">
        <v>14</v>
      </c>
      <c r="R19" s="508" t="s">
        <v>1367</v>
      </c>
      <c r="S19" s="509" t="s">
        <v>892</v>
      </c>
      <c r="T19" s="66"/>
      <c r="U19" s="601">
        <v>17</v>
      </c>
      <c r="V19" s="508" t="s">
        <v>924</v>
      </c>
      <c r="W19" s="605"/>
      <c r="X19" s="54"/>
    </row>
    <row r="20" spans="1:25" s="380" customFormat="1" ht="16.5" customHeight="1">
      <c r="A20" s="507">
        <v>14</v>
      </c>
      <c r="B20" s="508" t="s">
        <v>730</v>
      </c>
      <c r="C20" s="509">
        <v>2</v>
      </c>
      <c r="D20" s="507">
        <v>17</v>
      </c>
      <c r="E20" s="508" t="s">
        <v>794</v>
      </c>
      <c r="F20" s="788" t="s">
        <v>496</v>
      </c>
      <c r="G20" s="206"/>
      <c r="H20" s="69"/>
      <c r="I20" s="412">
        <v>16</v>
      </c>
      <c r="J20" s="410"/>
      <c r="K20" s="410" t="s">
        <v>1153</v>
      </c>
      <c r="L20" s="410"/>
      <c r="M20" s="501"/>
      <c r="N20" s="66"/>
      <c r="O20" s="66"/>
      <c r="P20" s="66"/>
      <c r="Q20" s="507">
        <v>15</v>
      </c>
      <c r="R20" s="791" t="s">
        <v>1391</v>
      </c>
      <c r="S20" s="795">
        <v>0</v>
      </c>
      <c r="T20" s="66"/>
      <c r="U20" s="601">
        <v>18</v>
      </c>
      <c r="V20" s="508" t="s">
        <v>1400</v>
      </c>
      <c r="W20" s="605">
        <v>30</v>
      </c>
      <c r="X20" s="54"/>
    </row>
    <row r="21" spans="1:25" s="380" customFormat="1" ht="16.5" customHeight="1">
      <c r="A21" s="511">
        <v>15</v>
      </c>
      <c r="B21" s="508" t="s">
        <v>731</v>
      </c>
      <c r="C21" s="509">
        <v>14</v>
      </c>
      <c r="D21" s="507">
        <v>18</v>
      </c>
      <c r="E21" s="508" t="s">
        <v>795</v>
      </c>
      <c r="F21" s="784">
        <v>47807100000</v>
      </c>
      <c r="G21" s="206"/>
      <c r="H21" s="69"/>
      <c r="I21" s="412">
        <v>17</v>
      </c>
      <c r="J21" s="410"/>
      <c r="K21" s="410" t="s">
        <v>1154</v>
      </c>
      <c r="L21" s="410"/>
      <c r="M21" s="501"/>
      <c r="N21" s="66"/>
      <c r="O21" s="66"/>
      <c r="P21" s="66"/>
      <c r="Q21" s="507">
        <v>16</v>
      </c>
      <c r="R21" s="797" t="s">
        <v>1368</v>
      </c>
      <c r="S21" s="795">
        <v>63</v>
      </c>
      <c r="T21" s="66"/>
      <c r="U21" s="601">
        <v>19</v>
      </c>
      <c r="V21" s="508" t="s">
        <v>925</v>
      </c>
      <c r="W21" s="605"/>
      <c r="X21" s="54"/>
    </row>
    <row r="22" spans="1:25" s="380" customFormat="1" ht="16.5" customHeight="1">
      <c r="A22" s="507">
        <v>16</v>
      </c>
      <c r="B22" s="508" t="s">
        <v>565</v>
      </c>
      <c r="C22" s="509">
        <v>438</v>
      </c>
      <c r="D22" s="507">
        <v>19</v>
      </c>
      <c r="E22" s="508" t="s">
        <v>1325</v>
      </c>
      <c r="F22" s="788" t="s">
        <v>496</v>
      </c>
      <c r="G22" s="206"/>
      <c r="H22" s="69"/>
      <c r="I22" s="412">
        <v>18</v>
      </c>
      <c r="J22" s="410"/>
      <c r="K22" s="487" t="s">
        <v>717</v>
      </c>
      <c r="L22" s="410"/>
      <c r="M22" s="501"/>
      <c r="N22" s="66"/>
      <c r="O22" s="66"/>
      <c r="P22" s="66"/>
      <c r="Q22" s="511">
        <v>17</v>
      </c>
      <c r="R22" s="512" t="s">
        <v>880</v>
      </c>
      <c r="S22" s="796">
        <v>41</v>
      </c>
      <c r="T22" s="66"/>
      <c r="U22" s="601">
        <v>20</v>
      </c>
      <c r="V22" s="508" t="s">
        <v>526</v>
      </c>
      <c r="W22" s="605"/>
      <c r="X22" s="54"/>
    </row>
    <row r="23" spans="1:25" s="380" customFormat="1" ht="31.5" customHeight="1">
      <c r="A23" s="967" t="s">
        <v>511</v>
      </c>
      <c r="B23" s="968"/>
      <c r="C23" s="968"/>
      <c r="D23" s="507">
        <v>20</v>
      </c>
      <c r="E23" s="508" t="s">
        <v>1326</v>
      </c>
      <c r="F23" s="784">
        <v>96543600356</v>
      </c>
      <c r="G23" s="206"/>
      <c r="H23" s="69"/>
      <c r="I23" s="412">
        <v>19</v>
      </c>
      <c r="J23" s="410"/>
      <c r="K23" s="487" t="s">
        <v>718</v>
      </c>
      <c r="L23" s="410"/>
      <c r="M23" s="515"/>
      <c r="N23" s="66"/>
      <c r="O23" s="66"/>
      <c r="P23" s="66"/>
      <c r="Q23" s="507">
        <v>18</v>
      </c>
      <c r="R23" s="508" t="s">
        <v>881</v>
      </c>
      <c r="S23" s="605">
        <v>0</v>
      </c>
      <c r="T23" s="66"/>
      <c r="U23" s="601">
        <v>21</v>
      </c>
      <c r="V23" s="508" t="s">
        <v>525</v>
      </c>
      <c r="W23" s="605">
        <v>1</v>
      </c>
      <c r="X23" s="54"/>
    </row>
    <row r="24" spans="1:25" s="380" customFormat="1" ht="16.5" customHeight="1">
      <c r="A24" s="511">
        <v>17</v>
      </c>
      <c r="B24" s="508" t="s">
        <v>732</v>
      </c>
      <c r="C24" s="509">
        <v>1674</v>
      </c>
      <c r="D24" s="507">
        <v>21</v>
      </c>
      <c r="E24" s="508" t="s">
        <v>1327</v>
      </c>
      <c r="F24" s="784">
        <v>3979196480</v>
      </c>
      <c r="G24" s="206"/>
      <c r="H24" s="69"/>
      <c r="I24" s="488">
        <v>20</v>
      </c>
      <c r="J24" s="517"/>
      <c r="K24" s="489" t="s">
        <v>719</v>
      </c>
      <c r="L24" s="517"/>
      <c r="M24" s="518"/>
      <c r="N24" s="66"/>
      <c r="O24" s="66"/>
      <c r="P24" s="66"/>
      <c r="Q24" s="511">
        <v>19</v>
      </c>
      <c r="R24" s="508" t="s">
        <v>882</v>
      </c>
      <c r="S24" s="509" t="s">
        <v>892</v>
      </c>
      <c r="T24" s="66"/>
      <c r="U24" s="601">
        <v>22</v>
      </c>
      <c r="V24" s="508" t="s">
        <v>926</v>
      </c>
      <c r="W24" s="605">
        <v>2</v>
      </c>
      <c r="X24" s="54"/>
    </row>
    <row r="25" spans="1:25" ht="19.5" customHeight="1">
      <c r="A25" s="507">
        <v>18</v>
      </c>
      <c r="B25" s="508" t="s">
        <v>566</v>
      </c>
      <c r="C25" s="509">
        <v>1482</v>
      </c>
      <c r="D25" s="507">
        <v>22</v>
      </c>
      <c r="E25" s="508" t="s">
        <v>1328</v>
      </c>
      <c r="F25" s="784">
        <v>292944755900</v>
      </c>
      <c r="G25" s="206"/>
      <c r="H25" s="69"/>
      <c r="J25" s="410"/>
      <c r="L25" s="410"/>
      <c r="M25" s="602"/>
      <c r="N25" s="69"/>
      <c r="O25" s="69"/>
      <c r="P25" s="69"/>
      <c r="Q25" s="507">
        <v>20</v>
      </c>
      <c r="R25" s="608" t="s">
        <v>883</v>
      </c>
      <c r="S25" s="603" t="s">
        <v>892</v>
      </c>
      <c r="T25" s="69"/>
      <c r="U25" s="601">
        <v>23</v>
      </c>
      <c r="V25" s="508" t="s">
        <v>927</v>
      </c>
      <c r="W25" s="605">
        <v>34</v>
      </c>
      <c r="X25" s="176"/>
      <c r="Y25" s="25"/>
    </row>
    <row r="26" spans="1:25" ht="24.75" customHeight="1">
      <c r="A26" s="507">
        <v>19</v>
      </c>
      <c r="B26" s="508" t="s">
        <v>565</v>
      </c>
      <c r="C26" s="509">
        <v>796</v>
      </c>
      <c r="D26" s="507">
        <v>23</v>
      </c>
      <c r="E26" s="508" t="s">
        <v>1329</v>
      </c>
      <c r="F26" s="788" t="s">
        <v>496</v>
      </c>
      <c r="G26" s="69"/>
      <c r="H26" s="69"/>
      <c r="J26" s="410"/>
      <c r="L26" s="410"/>
      <c r="M26" s="602"/>
      <c r="N26" s="69"/>
      <c r="O26" s="69"/>
      <c r="P26" s="69"/>
      <c r="Q26" s="950" t="s">
        <v>500</v>
      </c>
      <c r="R26" s="951"/>
      <c r="S26" s="951"/>
      <c r="T26" s="69"/>
      <c r="U26" s="601">
        <v>24</v>
      </c>
      <c r="V26" s="508" t="s">
        <v>928</v>
      </c>
      <c r="W26" s="605"/>
      <c r="X26" s="176"/>
      <c r="Y26" s="25"/>
    </row>
    <row r="27" spans="1:25" s="33" customFormat="1" ht="24" customHeight="1">
      <c r="A27" s="607">
        <v>20</v>
      </c>
      <c r="B27" s="508" t="s">
        <v>733</v>
      </c>
      <c r="C27" s="509">
        <v>178</v>
      </c>
      <c r="D27" s="507">
        <v>24</v>
      </c>
      <c r="E27" s="508" t="s">
        <v>796</v>
      </c>
      <c r="F27" s="788" t="s">
        <v>496</v>
      </c>
      <c r="G27" s="70"/>
      <c r="H27" s="70"/>
      <c r="J27" s="410"/>
      <c r="L27" s="410"/>
      <c r="M27" s="602"/>
      <c r="N27" s="70"/>
      <c r="O27" s="70"/>
      <c r="P27" s="70"/>
      <c r="Q27" s="507">
        <v>21</v>
      </c>
      <c r="R27" s="606" t="s">
        <v>884</v>
      </c>
      <c r="S27" s="604">
        <v>0</v>
      </c>
      <c r="T27" s="70"/>
      <c r="U27" s="601">
        <v>25</v>
      </c>
      <c r="V27" s="508" t="s">
        <v>929</v>
      </c>
      <c r="W27" s="605"/>
      <c r="X27" s="159"/>
      <c r="Y27" s="36"/>
    </row>
    <row r="28" spans="1:25" ht="23.25" customHeight="1">
      <c r="A28" s="967" t="s">
        <v>1273</v>
      </c>
      <c r="B28" s="968"/>
      <c r="C28" s="968"/>
      <c r="D28" s="972" t="s">
        <v>592</v>
      </c>
      <c r="E28" s="972"/>
      <c r="F28" s="972"/>
      <c r="G28" s="69"/>
      <c r="H28" s="69"/>
      <c r="J28" s="456"/>
      <c r="L28" s="456"/>
      <c r="M28" s="456"/>
      <c r="N28" s="69"/>
      <c r="O28" s="69"/>
      <c r="P28" s="69"/>
      <c r="Q28" s="507">
        <v>22</v>
      </c>
      <c r="R28" s="520" t="s">
        <v>885</v>
      </c>
      <c r="S28" s="509">
        <v>19</v>
      </c>
      <c r="T28" s="69"/>
      <c r="U28" s="601">
        <v>26</v>
      </c>
      <c r="V28" s="508" t="s">
        <v>930</v>
      </c>
      <c r="W28" s="605"/>
      <c r="X28" s="176"/>
      <c r="Y28" s="25"/>
    </row>
    <row r="29" spans="1:25" ht="21.75" customHeight="1">
      <c r="A29" s="609">
        <v>21</v>
      </c>
      <c r="B29" s="610" t="s">
        <v>734</v>
      </c>
      <c r="C29" s="509">
        <v>823</v>
      </c>
      <c r="D29" s="507">
        <v>25</v>
      </c>
      <c r="E29" s="508" t="s">
        <v>797</v>
      </c>
      <c r="F29" s="784">
        <v>125</v>
      </c>
      <c r="G29" s="66"/>
      <c r="H29" s="69"/>
      <c r="J29" s="456"/>
      <c r="L29" s="456"/>
      <c r="M29" s="456"/>
      <c r="N29" s="69"/>
      <c r="O29" s="69"/>
      <c r="P29" s="69"/>
      <c r="Q29" s="507">
        <v>23</v>
      </c>
      <c r="R29" s="508" t="s">
        <v>886</v>
      </c>
      <c r="S29" s="509" t="s">
        <v>892</v>
      </c>
      <c r="T29" s="69"/>
      <c r="U29" s="601">
        <v>27</v>
      </c>
      <c r="V29" s="508" t="s">
        <v>931</v>
      </c>
      <c r="W29" s="605"/>
      <c r="X29" s="176"/>
      <c r="Y29" s="25"/>
    </row>
    <row r="30" spans="1:25" ht="20.25" customHeight="1">
      <c r="A30" s="967" t="s">
        <v>1274</v>
      </c>
      <c r="B30" s="968"/>
      <c r="C30" s="968"/>
      <c r="D30" s="507">
        <v>26</v>
      </c>
      <c r="E30" s="508" t="s">
        <v>798</v>
      </c>
      <c r="F30" s="784">
        <v>20</v>
      </c>
      <c r="G30" s="66"/>
      <c r="H30" s="66"/>
      <c r="J30" s="456"/>
      <c r="L30" s="456"/>
      <c r="M30" s="456"/>
      <c r="N30" s="69"/>
      <c r="O30" s="69"/>
      <c r="P30" s="69"/>
      <c r="Q30" s="507">
        <v>24</v>
      </c>
      <c r="R30" s="508" t="s">
        <v>887</v>
      </c>
      <c r="S30" s="605">
        <v>3</v>
      </c>
      <c r="T30" s="69"/>
      <c r="U30" s="601">
        <v>28</v>
      </c>
      <c r="V30" s="508" t="s">
        <v>932</v>
      </c>
      <c r="W30" s="605"/>
      <c r="X30" s="176"/>
      <c r="Y30" s="25"/>
    </row>
    <row r="31" spans="1:25" ht="16.5" customHeight="1">
      <c r="A31" s="511">
        <v>22</v>
      </c>
      <c r="B31" s="512" t="s">
        <v>567</v>
      </c>
      <c r="C31" s="509">
        <v>271</v>
      </c>
      <c r="D31" s="507">
        <v>27</v>
      </c>
      <c r="E31" s="508" t="s">
        <v>799</v>
      </c>
      <c r="F31" s="784">
        <v>105</v>
      </c>
      <c r="G31" s="69"/>
      <c r="H31" s="66"/>
      <c r="J31" s="69"/>
      <c r="L31" s="69"/>
      <c r="M31" s="69"/>
      <c r="N31" s="69"/>
      <c r="O31" s="69"/>
      <c r="P31" s="69"/>
      <c r="Q31" s="507">
        <v>25</v>
      </c>
      <c r="R31" s="520" t="s">
        <v>888</v>
      </c>
      <c r="S31" s="605">
        <v>9</v>
      </c>
      <c r="T31" s="69"/>
      <c r="U31" s="601">
        <v>29</v>
      </c>
      <c r="V31" s="508" t="s">
        <v>933</v>
      </c>
      <c r="W31" s="605"/>
      <c r="X31" s="176"/>
      <c r="Y31" s="25"/>
    </row>
    <row r="32" spans="1:25" ht="19.5" customHeight="1">
      <c r="A32" s="507">
        <v>23</v>
      </c>
      <c r="B32" s="508" t="s">
        <v>568</v>
      </c>
      <c r="C32" s="509">
        <v>6</v>
      </c>
      <c r="D32" s="507">
        <v>28</v>
      </c>
      <c r="E32" s="508" t="s">
        <v>800</v>
      </c>
      <c r="F32" s="784">
        <v>3</v>
      </c>
      <c r="G32" s="69"/>
      <c r="H32" s="69"/>
      <c r="I32" s="516"/>
      <c r="J32" s="69"/>
      <c r="K32" s="516"/>
      <c r="L32" s="69"/>
      <c r="M32" s="69"/>
      <c r="N32" s="69"/>
      <c r="O32" s="69"/>
      <c r="P32" s="69"/>
      <c r="Q32" s="507">
        <v>26</v>
      </c>
      <c r="R32" s="520" t="s">
        <v>889</v>
      </c>
      <c r="S32" s="509" t="s">
        <v>892</v>
      </c>
      <c r="T32" s="69"/>
      <c r="U32" s="601">
        <v>30</v>
      </c>
      <c r="V32" s="508" t="s">
        <v>934</v>
      </c>
      <c r="W32" s="605">
        <v>3</v>
      </c>
      <c r="X32" s="176"/>
      <c r="Y32" s="25"/>
    </row>
    <row r="33" spans="1:25" ht="18" customHeight="1">
      <c r="A33" s="507">
        <v>24</v>
      </c>
      <c r="B33" s="508" t="s">
        <v>568</v>
      </c>
      <c r="C33" s="509">
        <v>402</v>
      </c>
      <c r="D33" s="507">
        <v>29</v>
      </c>
      <c r="E33" s="508" t="s">
        <v>1330</v>
      </c>
      <c r="F33" s="784">
        <v>25</v>
      </c>
      <c r="G33" s="207"/>
      <c r="H33" s="69"/>
      <c r="I33" s="516"/>
      <c r="J33" s="69"/>
      <c r="K33" s="516"/>
      <c r="L33" s="69"/>
      <c r="M33" s="69"/>
      <c r="N33" s="69"/>
      <c r="O33" s="69"/>
      <c r="P33" s="69"/>
      <c r="Q33" s="507">
        <v>27</v>
      </c>
      <c r="R33" s="520" t="s">
        <v>890</v>
      </c>
      <c r="S33" s="605">
        <v>9</v>
      </c>
      <c r="T33" s="69"/>
      <c r="U33" s="601">
        <v>31</v>
      </c>
      <c r="V33" s="508" t="s">
        <v>935</v>
      </c>
      <c r="W33" s="605">
        <v>0</v>
      </c>
      <c r="X33" s="176"/>
      <c r="Y33" s="25"/>
    </row>
    <row r="34" spans="1:25" ht="16.5" customHeight="1">
      <c r="A34" s="607">
        <v>25</v>
      </c>
      <c r="B34" s="608" t="s">
        <v>735</v>
      </c>
      <c r="C34" s="509">
        <v>673</v>
      </c>
      <c r="D34" s="507">
        <v>30</v>
      </c>
      <c r="E34" s="508" t="s">
        <v>1331</v>
      </c>
      <c r="F34" s="784" t="s">
        <v>496</v>
      </c>
      <c r="G34" s="207"/>
      <c r="H34" s="70"/>
      <c r="I34" s="70"/>
      <c r="J34" s="70"/>
      <c r="M34" s="70"/>
      <c r="N34" s="70"/>
      <c r="O34" s="70"/>
      <c r="P34" s="70"/>
      <c r="Q34" s="507">
        <v>28</v>
      </c>
      <c r="R34" s="520" t="s">
        <v>891</v>
      </c>
      <c r="S34" s="605">
        <v>19</v>
      </c>
      <c r="T34" s="70"/>
      <c r="U34" s="601">
        <v>32</v>
      </c>
      <c r="V34" s="508" t="s">
        <v>1401</v>
      </c>
      <c r="W34" s="605">
        <v>64</v>
      </c>
      <c r="X34" s="176"/>
      <c r="Y34" s="25"/>
    </row>
    <row r="35" spans="1:25" ht="17.25" customHeight="1">
      <c r="A35" s="967" t="s">
        <v>1275</v>
      </c>
      <c r="B35" s="968"/>
      <c r="C35" s="968"/>
      <c r="D35" s="507">
        <v>31</v>
      </c>
      <c r="E35" s="508" t="s">
        <v>1332</v>
      </c>
      <c r="F35" s="784">
        <v>6</v>
      </c>
      <c r="G35" s="207"/>
      <c r="H35" s="69"/>
      <c r="I35" s="69"/>
      <c r="J35" s="69"/>
      <c r="N35" s="69"/>
      <c r="O35" s="69"/>
      <c r="P35" s="69"/>
      <c r="Q35" s="507">
        <v>29</v>
      </c>
      <c r="R35" s="520" t="s">
        <v>893</v>
      </c>
      <c r="S35" s="605">
        <v>0</v>
      </c>
      <c r="T35" s="69"/>
      <c r="U35" s="601">
        <v>33</v>
      </c>
      <c r="V35" s="508" t="s">
        <v>936</v>
      </c>
      <c r="W35" s="605">
        <v>0</v>
      </c>
      <c r="X35" s="176"/>
      <c r="Y35" s="25"/>
    </row>
    <row r="36" spans="1:25" ht="20.25" customHeight="1">
      <c r="A36" s="609">
        <v>26</v>
      </c>
      <c r="B36" s="767" t="s">
        <v>1276</v>
      </c>
      <c r="C36" s="509">
        <v>642</v>
      </c>
      <c r="D36" s="507">
        <v>32</v>
      </c>
      <c r="E36" s="508" t="s">
        <v>1333</v>
      </c>
      <c r="F36" s="784" t="s">
        <v>496</v>
      </c>
      <c r="G36" s="207"/>
      <c r="H36" s="69"/>
      <c r="I36" s="69"/>
      <c r="J36" s="69"/>
      <c r="N36" s="69"/>
      <c r="O36" s="69"/>
      <c r="P36" s="69"/>
      <c r="Q36" s="507">
        <v>30</v>
      </c>
      <c r="R36" s="508" t="s">
        <v>894</v>
      </c>
      <c r="S36" s="509" t="s">
        <v>892</v>
      </c>
      <c r="T36" s="69"/>
      <c r="U36" s="601">
        <v>34</v>
      </c>
      <c r="V36" s="508" t="s">
        <v>937</v>
      </c>
      <c r="W36" s="605">
        <v>0</v>
      </c>
      <c r="X36" s="176"/>
      <c r="Y36" s="25"/>
    </row>
    <row r="37" spans="1:25" ht="23.25" customHeight="1">
      <c r="A37" s="967" t="s">
        <v>1277</v>
      </c>
      <c r="B37" s="968"/>
      <c r="C37" s="968"/>
      <c r="D37" s="507">
        <v>33</v>
      </c>
      <c r="E37" s="508" t="s">
        <v>1334</v>
      </c>
      <c r="F37" s="784" t="s">
        <v>496</v>
      </c>
      <c r="G37" s="207"/>
      <c r="H37" s="69"/>
      <c r="I37" s="69"/>
      <c r="J37" s="69"/>
      <c r="N37" s="69"/>
      <c r="O37" s="69"/>
      <c r="P37" s="69"/>
      <c r="Q37" s="507">
        <v>31</v>
      </c>
      <c r="R37" s="508" t="s">
        <v>895</v>
      </c>
      <c r="S37" s="509" t="s">
        <v>892</v>
      </c>
      <c r="T37" s="69"/>
      <c r="U37" s="601">
        <v>35</v>
      </c>
      <c r="V37" s="508" t="s">
        <v>938</v>
      </c>
      <c r="W37" s="605">
        <v>4</v>
      </c>
      <c r="X37" s="176"/>
      <c r="Y37" s="25"/>
    </row>
    <row r="38" spans="1:25" ht="18.75" customHeight="1">
      <c r="A38" s="768">
        <v>27</v>
      </c>
      <c r="B38" s="512" t="s">
        <v>736</v>
      </c>
      <c r="C38" s="509">
        <v>468</v>
      </c>
      <c r="D38" s="507">
        <v>34</v>
      </c>
      <c r="E38" s="508" t="s">
        <v>1335</v>
      </c>
      <c r="F38" s="784">
        <v>1</v>
      </c>
      <c r="G38" s="207"/>
      <c r="H38" s="69"/>
      <c r="I38" s="69"/>
      <c r="J38" s="69"/>
      <c r="K38" s="69"/>
      <c r="L38" s="69"/>
      <c r="M38" s="69"/>
      <c r="N38" s="69"/>
      <c r="O38" s="69"/>
      <c r="P38" s="69"/>
      <c r="Q38" s="507">
        <v>32</v>
      </c>
      <c r="R38" s="508" t="s">
        <v>1369</v>
      </c>
      <c r="S38" s="605">
        <v>104256</v>
      </c>
      <c r="T38" s="69"/>
      <c r="U38" s="601">
        <v>36</v>
      </c>
      <c r="V38" s="508" t="s">
        <v>939</v>
      </c>
      <c r="W38" s="605">
        <v>0</v>
      </c>
      <c r="X38" s="176"/>
      <c r="Y38" s="25"/>
    </row>
    <row r="39" spans="1:25" ht="37.5" customHeight="1">
      <c r="A39" s="519">
        <v>28</v>
      </c>
      <c r="B39" s="508" t="s">
        <v>737</v>
      </c>
      <c r="C39" s="509">
        <v>29</v>
      </c>
      <c r="D39" s="507">
        <v>35</v>
      </c>
      <c r="E39" s="508" t="s">
        <v>1336</v>
      </c>
      <c r="F39" s="784" t="s">
        <v>496</v>
      </c>
      <c r="G39" s="207"/>
      <c r="H39" s="69"/>
      <c r="I39" s="69"/>
      <c r="J39" s="66"/>
      <c r="K39" s="69"/>
      <c r="L39" s="69"/>
      <c r="M39" s="69"/>
      <c r="N39" s="69"/>
      <c r="O39" s="69"/>
      <c r="P39" s="69"/>
      <c r="Q39" s="507">
        <v>33</v>
      </c>
      <c r="R39" s="520" t="s">
        <v>896</v>
      </c>
      <c r="S39" s="509" t="s">
        <v>892</v>
      </c>
      <c r="T39" s="69"/>
      <c r="U39" s="601">
        <v>37</v>
      </c>
      <c r="V39" s="508" t="s">
        <v>940</v>
      </c>
      <c r="W39" s="605">
        <v>73</v>
      </c>
      <c r="X39" s="176"/>
      <c r="Y39" s="25"/>
    </row>
    <row r="40" spans="1:25" ht="18.75" customHeight="1">
      <c r="A40" s="502">
        <v>29</v>
      </c>
      <c r="B40" s="608" t="s">
        <v>738</v>
      </c>
      <c r="C40" s="509">
        <v>28</v>
      </c>
      <c r="D40" s="507">
        <v>36</v>
      </c>
      <c r="E40" s="508" t="s">
        <v>801</v>
      </c>
      <c r="F40" s="784">
        <v>65</v>
      </c>
      <c r="G40" s="207"/>
      <c r="H40" s="69"/>
      <c r="I40" s="69"/>
      <c r="J40" s="66"/>
      <c r="K40" s="69"/>
      <c r="L40" s="69"/>
      <c r="M40" s="69"/>
      <c r="N40" s="69"/>
      <c r="O40" s="69"/>
      <c r="P40" s="69"/>
      <c r="Q40" s="507">
        <v>34</v>
      </c>
      <c r="R40" s="520" t="s">
        <v>897</v>
      </c>
      <c r="S40" s="792" t="s">
        <v>892</v>
      </c>
      <c r="T40" s="69"/>
      <c r="U40" s="601">
        <v>38</v>
      </c>
      <c r="V40" s="508" t="s">
        <v>941</v>
      </c>
      <c r="W40" s="605"/>
      <c r="X40" s="176"/>
      <c r="Y40" s="25"/>
    </row>
    <row r="41" spans="1:25" ht="19.5" customHeight="1">
      <c r="A41" s="967" t="s">
        <v>1278</v>
      </c>
      <c r="B41" s="968"/>
      <c r="C41" s="968"/>
      <c r="D41" s="507">
        <v>37</v>
      </c>
      <c r="E41" s="508" t="s">
        <v>1337</v>
      </c>
      <c r="F41" s="784">
        <v>431243197620</v>
      </c>
      <c r="G41" s="207"/>
      <c r="H41" s="69"/>
      <c r="I41" s="69"/>
      <c r="J41" s="66"/>
      <c r="K41" s="69"/>
      <c r="L41" s="69"/>
      <c r="M41" s="69"/>
      <c r="N41" s="69"/>
      <c r="O41" s="69"/>
      <c r="P41" s="69"/>
      <c r="Q41" s="507">
        <v>35</v>
      </c>
      <c r="R41" s="608" t="s">
        <v>898</v>
      </c>
      <c r="S41" s="603" t="s">
        <v>892</v>
      </c>
      <c r="T41" s="69"/>
      <c r="U41" s="601">
        <v>39</v>
      </c>
      <c r="V41" s="508" t="s">
        <v>942</v>
      </c>
      <c r="W41" s="605"/>
      <c r="X41" s="176"/>
      <c r="Y41" s="25"/>
    </row>
    <row r="42" spans="1:25" ht="18" customHeight="1">
      <c r="A42" s="768">
        <v>30</v>
      </c>
      <c r="B42" s="508" t="s">
        <v>739</v>
      </c>
      <c r="C42" s="509">
        <v>106</v>
      </c>
      <c r="D42" s="507">
        <v>38</v>
      </c>
      <c r="E42" s="508" t="s">
        <v>802</v>
      </c>
      <c r="F42" s="784">
        <v>1</v>
      </c>
      <c r="G42" s="207"/>
      <c r="H42" s="69"/>
      <c r="I42" s="69"/>
      <c r="J42" s="66"/>
      <c r="K42" s="69"/>
      <c r="L42" s="69"/>
      <c r="M42" s="69"/>
      <c r="N42" s="69"/>
      <c r="O42" s="69"/>
      <c r="P42" s="69"/>
      <c r="Q42" s="950" t="s">
        <v>510</v>
      </c>
      <c r="R42" s="951"/>
      <c r="S42" s="951"/>
      <c r="T42" s="69"/>
      <c r="U42" s="601">
        <v>40</v>
      </c>
      <c r="V42" s="508" t="s">
        <v>943</v>
      </c>
      <c r="W42" s="605">
        <v>0</v>
      </c>
      <c r="X42" s="176"/>
      <c r="Y42" s="25"/>
    </row>
    <row r="43" spans="1:25" ht="30" customHeight="1">
      <c r="A43" s="519">
        <v>31</v>
      </c>
      <c r="B43" s="508" t="s">
        <v>740</v>
      </c>
      <c r="C43" s="509">
        <v>247</v>
      </c>
      <c r="D43" s="507">
        <v>39</v>
      </c>
      <c r="E43" s="508" t="s">
        <v>1338</v>
      </c>
      <c r="F43" s="784" t="s">
        <v>496</v>
      </c>
      <c r="G43" s="207"/>
      <c r="H43" s="69"/>
      <c r="I43" s="69"/>
      <c r="J43" s="66"/>
      <c r="K43" s="69"/>
      <c r="L43" s="69"/>
      <c r="M43" s="69"/>
      <c r="N43" s="69"/>
      <c r="O43" s="69"/>
      <c r="P43" s="69"/>
      <c r="Q43" s="507">
        <v>36</v>
      </c>
      <c r="R43" s="512" t="s">
        <v>1370</v>
      </c>
      <c r="S43" s="605">
        <v>6</v>
      </c>
      <c r="T43" s="69"/>
      <c r="U43" s="601">
        <v>41</v>
      </c>
      <c r="V43" s="508" t="s">
        <v>944</v>
      </c>
      <c r="W43" s="605">
        <v>6</v>
      </c>
      <c r="X43" s="176"/>
      <c r="Y43" s="25"/>
    </row>
    <row r="44" spans="1:25" ht="17.25" customHeight="1">
      <c r="A44" s="519">
        <v>32</v>
      </c>
      <c r="B44" s="508" t="s">
        <v>741</v>
      </c>
      <c r="C44" s="509">
        <v>661</v>
      </c>
      <c r="D44" s="507">
        <v>40</v>
      </c>
      <c r="E44" s="520" t="s">
        <v>803</v>
      </c>
      <c r="F44" s="784">
        <v>65</v>
      </c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507">
        <v>37</v>
      </c>
      <c r="R44" s="520" t="s">
        <v>899</v>
      </c>
      <c r="S44" s="605">
        <v>6</v>
      </c>
      <c r="T44" s="69"/>
      <c r="U44" s="601">
        <v>42</v>
      </c>
      <c r="V44" s="508" t="s">
        <v>1402</v>
      </c>
      <c r="W44" s="605" t="s">
        <v>1403</v>
      </c>
      <c r="X44" s="176"/>
      <c r="Y44" s="25"/>
    </row>
    <row r="45" spans="1:25" ht="33.75" customHeight="1">
      <c r="A45" s="502">
        <v>33</v>
      </c>
      <c r="B45" s="508" t="s">
        <v>742</v>
      </c>
      <c r="C45" s="509" t="s">
        <v>496</v>
      </c>
      <c r="D45" s="507">
        <v>41</v>
      </c>
      <c r="E45" s="520" t="s">
        <v>1339</v>
      </c>
      <c r="F45" s="784">
        <v>431243197620</v>
      </c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507">
        <v>38</v>
      </c>
      <c r="R45" s="520" t="s">
        <v>900</v>
      </c>
      <c r="S45" s="605">
        <v>2</v>
      </c>
      <c r="T45" s="69"/>
      <c r="U45" s="601">
        <v>43</v>
      </c>
      <c r="V45" s="508" t="s">
        <v>1404</v>
      </c>
      <c r="W45" s="605">
        <v>0</v>
      </c>
      <c r="X45" s="176"/>
      <c r="Y45" s="25"/>
    </row>
    <row r="46" spans="1:25" ht="15.75" customHeight="1">
      <c r="A46" s="967" t="s">
        <v>1279</v>
      </c>
      <c r="B46" s="968"/>
      <c r="C46" s="968"/>
      <c r="D46" s="507">
        <v>42</v>
      </c>
      <c r="E46" s="508" t="s">
        <v>804</v>
      </c>
      <c r="F46" s="784">
        <v>12</v>
      </c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507">
        <v>39</v>
      </c>
      <c r="R46" s="777" t="s">
        <v>901</v>
      </c>
      <c r="S46" s="605">
        <v>27</v>
      </c>
      <c r="T46" s="69"/>
      <c r="U46" s="601">
        <v>44</v>
      </c>
      <c r="V46" s="508" t="s">
        <v>1405</v>
      </c>
      <c r="W46" s="605">
        <v>0</v>
      </c>
      <c r="X46" s="176"/>
      <c r="Y46" s="25"/>
    </row>
    <row r="47" spans="1:25" ht="39">
      <c r="A47" s="768">
        <v>34</v>
      </c>
      <c r="B47" s="508" t="s">
        <v>569</v>
      </c>
      <c r="C47" s="509" t="s">
        <v>1280</v>
      </c>
      <c r="D47" s="507">
        <v>43</v>
      </c>
      <c r="E47" s="508" t="s">
        <v>805</v>
      </c>
      <c r="F47" s="784" t="s">
        <v>496</v>
      </c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507">
        <v>40</v>
      </c>
      <c r="R47" s="508" t="s">
        <v>1371</v>
      </c>
      <c r="S47" s="509" t="s">
        <v>892</v>
      </c>
      <c r="T47" s="69"/>
      <c r="U47" s="601">
        <v>45</v>
      </c>
      <c r="V47" s="508" t="s">
        <v>1406</v>
      </c>
      <c r="W47" s="605">
        <v>300</v>
      </c>
      <c r="X47" s="176"/>
      <c r="Y47" s="25"/>
    </row>
    <row r="48" spans="1:25" ht="34.5" customHeight="1">
      <c r="A48" s="519">
        <v>35</v>
      </c>
      <c r="B48" s="508" t="s">
        <v>570</v>
      </c>
      <c r="C48" s="509" t="s">
        <v>1281</v>
      </c>
      <c r="D48" s="507">
        <v>44</v>
      </c>
      <c r="E48" s="508" t="s">
        <v>1340</v>
      </c>
      <c r="F48" s="784">
        <v>2</v>
      </c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507">
        <v>41</v>
      </c>
      <c r="R48" s="508" t="s">
        <v>1372</v>
      </c>
      <c r="S48" s="605">
        <v>6</v>
      </c>
      <c r="T48" s="69"/>
      <c r="U48" s="601">
        <v>46</v>
      </c>
      <c r="V48" s="508" t="s">
        <v>1407</v>
      </c>
      <c r="W48" s="605">
        <v>0</v>
      </c>
      <c r="X48" s="176"/>
      <c r="Y48" s="25"/>
    </row>
    <row r="49" spans="1:25" ht="39">
      <c r="A49" s="502">
        <v>36</v>
      </c>
      <c r="B49" s="770" t="s">
        <v>1282</v>
      </c>
      <c r="C49" s="509" t="s">
        <v>1283</v>
      </c>
      <c r="D49" s="507">
        <v>45</v>
      </c>
      <c r="E49" s="508" t="s">
        <v>1341</v>
      </c>
      <c r="F49" s="784">
        <v>60</v>
      </c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507">
        <v>42</v>
      </c>
      <c r="R49" s="520" t="s">
        <v>1159</v>
      </c>
      <c r="S49" s="666">
        <v>98</v>
      </c>
      <c r="T49" s="69"/>
      <c r="U49" s="601">
        <v>47</v>
      </c>
      <c r="V49" s="508" t="s">
        <v>1408</v>
      </c>
      <c r="W49" s="605">
        <v>40</v>
      </c>
      <c r="X49" s="176"/>
      <c r="Y49" s="25"/>
    </row>
    <row r="50" spans="1:25" ht="39">
      <c r="A50" s="967" t="s">
        <v>571</v>
      </c>
      <c r="B50" s="968"/>
      <c r="C50" s="968"/>
      <c r="D50" s="507">
        <v>46</v>
      </c>
      <c r="E50" s="508" t="s">
        <v>1342</v>
      </c>
      <c r="F50" s="784">
        <v>3</v>
      </c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507">
        <v>43</v>
      </c>
      <c r="R50" s="520" t="s">
        <v>1373</v>
      </c>
      <c r="S50" s="798">
        <v>8045</v>
      </c>
      <c r="T50" s="69"/>
      <c r="U50" s="601">
        <v>48</v>
      </c>
      <c r="V50" s="508" t="s">
        <v>901</v>
      </c>
      <c r="W50" s="605" t="s">
        <v>1254</v>
      </c>
      <c r="X50" s="176"/>
      <c r="Y50" s="25"/>
    </row>
    <row r="51" spans="1:25" ht="39">
      <c r="A51" s="768">
        <v>37</v>
      </c>
      <c r="B51" s="512" t="s">
        <v>1284</v>
      </c>
      <c r="C51" s="509" t="s">
        <v>1285</v>
      </c>
      <c r="D51" s="507">
        <v>47</v>
      </c>
      <c r="E51" s="508" t="s">
        <v>1343</v>
      </c>
      <c r="F51" s="784">
        <v>3</v>
      </c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507">
        <v>44</v>
      </c>
      <c r="R51" s="520" t="s">
        <v>1374</v>
      </c>
      <c r="S51" s="605">
        <v>0</v>
      </c>
      <c r="T51" s="69"/>
      <c r="U51" s="601">
        <v>49</v>
      </c>
      <c r="V51" s="508" t="s">
        <v>1409</v>
      </c>
      <c r="W51" s="605"/>
      <c r="X51" s="176"/>
      <c r="Y51" s="25"/>
    </row>
    <row r="52" spans="1:25" ht="39">
      <c r="A52" s="519">
        <v>38</v>
      </c>
      <c r="B52" s="508" t="s">
        <v>572</v>
      </c>
      <c r="C52" s="509" t="s">
        <v>1286</v>
      </c>
      <c r="D52" s="507">
        <v>48</v>
      </c>
      <c r="E52" s="508" t="s">
        <v>1344</v>
      </c>
      <c r="F52" s="784">
        <v>14</v>
      </c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507">
        <v>45</v>
      </c>
      <c r="R52" s="520" t="s">
        <v>1375</v>
      </c>
      <c r="S52" s="605">
        <v>0</v>
      </c>
      <c r="T52" s="69"/>
      <c r="U52" s="601">
        <v>50</v>
      </c>
      <c r="V52" s="508" t="s">
        <v>1410</v>
      </c>
      <c r="W52" s="605">
        <v>1</v>
      </c>
      <c r="X52" s="176"/>
      <c r="Y52" s="25"/>
    </row>
    <row r="53" spans="1:25" ht="19.5" customHeight="1">
      <c r="A53" s="519">
        <v>39</v>
      </c>
      <c r="B53" s="508" t="s">
        <v>573</v>
      </c>
      <c r="C53" s="509" t="s">
        <v>1287</v>
      </c>
      <c r="D53" s="507">
        <v>49</v>
      </c>
      <c r="E53" s="508" t="s">
        <v>1345</v>
      </c>
      <c r="F53" s="784" t="s">
        <v>496</v>
      </c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507">
        <v>46</v>
      </c>
      <c r="R53" s="520" t="s">
        <v>1376</v>
      </c>
      <c r="S53" s="509" t="s">
        <v>892</v>
      </c>
      <c r="T53" s="69"/>
      <c r="U53" s="601">
        <v>51</v>
      </c>
      <c r="V53" s="508" t="s">
        <v>1331</v>
      </c>
      <c r="W53" s="605">
        <v>0</v>
      </c>
      <c r="X53" s="176"/>
      <c r="Y53" s="25"/>
    </row>
    <row r="54" spans="1:25" s="33" customFormat="1" ht="78">
      <c r="A54" s="768">
        <v>40</v>
      </c>
      <c r="B54" s="508" t="s">
        <v>574</v>
      </c>
      <c r="C54" s="509" t="s">
        <v>1288</v>
      </c>
      <c r="D54" s="507">
        <v>50</v>
      </c>
      <c r="E54" s="508" t="s">
        <v>1346</v>
      </c>
      <c r="F54" s="784">
        <v>11</v>
      </c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507">
        <v>47</v>
      </c>
      <c r="R54" s="520" t="s">
        <v>1377</v>
      </c>
      <c r="S54" s="509" t="s">
        <v>892</v>
      </c>
      <c r="T54" s="70"/>
      <c r="U54" s="601">
        <v>52</v>
      </c>
      <c r="V54" s="508" t="s">
        <v>1411</v>
      </c>
      <c r="W54" s="605">
        <v>50</v>
      </c>
      <c r="X54" s="159"/>
      <c r="Y54" s="36"/>
    </row>
    <row r="55" spans="1:25" s="33" customFormat="1" ht="23.25" customHeight="1">
      <c r="A55" s="519">
        <v>41</v>
      </c>
      <c r="B55" s="508" t="s">
        <v>575</v>
      </c>
      <c r="C55" s="509" t="s">
        <v>1289</v>
      </c>
      <c r="D55" s="507">
        <v>51</v>
      </c>
      <c r="E55" s="508" t="s">
        <v>1347</v>
      </c>
      <c r="F55" s="784">
        <v>10</v>
      </c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507">
        <v>48</v>
      </c>
      <c r="R55" s="520" t="s">
        <v>1158</v>
      </c>
      <c r="S55" s="605">
        <v>51</v>
      </c>
      <c r="T55" s="70"/>
      <c r="U55" s="601">
        <v>53</v>
      </c>
      <c r="V55" s="508" t="s">
        <v>1412</v>
      </c>
      <c r="W55" s="605">
        <v>34</v>
      </c>
      <c r="X55" s="159"/>
      <c r="Y55" s="36"/>
    </row>
    <row r="56" spans="1:25" ht="39">
      <c r="A56" s="519">
        <v>42</v>
      </c>
      <c r="B56" s="508" t="s">
        <v>576</v>
      </c>
      <c r="C56" s="509" t="s">
        <v>1290</v>
      </c>
      <c r="D56" s="507">
        <v>52</v>
      </c>
      <c r="E56" s="508" t="s">
        <v>1348</v>
      </c>
      <c r="F56" s="784" t="s">
        <v>496</v>
      </c>
      <c r="G56" s="25"/>
      <c r="H56" s="379"/>
      <c r="I56" s="25"/>
      <c r="J56" s="25"/>
      <c r="Q56" s="507">
        <v>49</v>
      </c>
      <c r="R56" s="608" t="s">
        <v>1160</v>
      </c>
      <c r="S56" s="605">
        <v>36229</v>
      </c>
      <c r="U56" s="601">
        <v>54</v>
      </c>
      <c r="V56" s="508" t="s">
        <v>1413</v>
      </c>
      <c r="W56" s="605"/>
    </row>
    <row r="57" spans="1:25" ht="39">
      <c r="A57" s="768">
        <v>43</v>
      </c>
      <c r="B57" s="508" t="s">
        <v>1291</v>
      </c>
      <c r="C57" s="509">
        <v>869</v>
      </c>
      <c r="D57" s="507">
        <v>53</v>
      </c>
      <c r="E57" s="508" t="s">
        <v>1349</v>
      </c>
      <c r="F57" s="784">
        <v>23</v>
      </c>
      <c r="G57" s="25"/>
      <c r="H57" s="379"/>
      <c r="I57" s="25"/>
      <c r="J57" s="25"/>
      <c r="Q57" s="950" t="s">
        <v>902</v>
      </c>
      <c r="R57" s="951"/>
      <c r="S57" s="951"/>
      <c r="U57" s="601">
        <v>55</v>
      </c>
      <c r="V57" s="508" t="s">
        <v>1414</v>
      </c>
      <c r="W57" s="605">
        <v>3</v>
      </c>
    </row>
    <row r="58" spans="1:25" ht="39">
      <c r="A58" s="519">
        <v>44</v>
      </c>
      <c r="B58" s="608" t="s">
        <v>1292</v>
      </c>
      <c r="C58" s="509">
        <v>828</v>
      </c>
      <c r="D58" s="507">
        <v>54</v>
      </c>
      <c r="E58" s="508" t="s">
        <v>1350</v>
      </c>
      <c r="F58" s="784">
        <v>40</v>
      </c>
      <c r="G58" s="25"/>
      <c r="H58" s="379"/>
      <c r="I58" s="25"/>
      <c r="J58" s="25"/>
      <c r="Q58" s="511">
        <v>50</v>
      </c>
      <c r="R58" s="606" t="s">
        <v>903</v>
      </c>
      <c r="S58" s="605">
        <v>29</v>
      </c>
      <c r="U58" s="601"/>
      <c r="V58" s="508"/>
      <c r="W58" s="605"/>
    </row>
    <row r="59" spans="1:25" s="380" customFormat="1" ht="39">
      <c r="A59" s="967" t="s">
        <v>584</v>
      </c>
      <c r="B59" s="968"/>
      <c r="C59" s="968"/>
      <c r="D59" s="507">
        <v>55</v>
      </c>
      <c r="E59" s="508" t="s">
        <v>1351</v>
      </c>
      <c r="F59" s="784" t="s">
        <v>496</v>
      </c>
      <c r="Q59" s="507">
        <v>51</v>
      </c>
      <c r="R59" s="520" t="s">
        <v>904</v>
      </c>
      <c r="S59" s="509" t="s">
        <v>892</v>
      </c>
      <c r="T59" s="65"/>
      <c r="U59" s="601"/>
      <c r="V59" s="508"/>
      <c r="W59" s="605"/>
    </row>
    <row r="60" spans="1:25" s="380" customFormat="1" ht="39">
      <c r="A60" s="768">
        <v>45</v>
      </c>
      <c r="B60" s="508" t="s">
        <v>1316</v>
      </c>
      <c r="C60" s="509">
        <v>52603</v>
      </c>
      <c r="D60" s="507">
        <v>56</v>
      </c>
      <c r="E60" s="508" t="s">
        <v>1352</v>
      </c>
      <c r="F60" s="784">
        <v>20</v>
      </c>
      <c r="Q60" s="511">
        <v>52</v>
      </c>
      <c r="R60" s="520" t="s">
        <v>905</v>
      </c>
      <c r="S60" s="509" t="s">
        <v>892</v>
      </c>
      <c r="T60" s="65"/>
      <c r="U60" s="33"/>
      <c r="V60" s="33"/>
    </row>
    <row r="61" spans="1:25" s="380" customFormat="1" ht="18" customHeight="1">
      <c r="A61" s="519">
        <v>46</v>
      </c>
      <c r="B61" s="508" t="s">
        <v>1293</v>
      </c>
      <c r="C61" s="509">
        <v>418205</v>
      </c>
      <c r="D61" s="507">
        <v>57</v>
      </c>
      <c r="E61" s="508" t="s">
        <v>1353</v>
      </c>
      <c r="F61" s="787">
        <v>4</v>
      </c>
      <c r="Q61" s="507">
        <v>53</v>
      </c>
      <c r="R61" s="520" t="s">
        <v>906</v>
      </c>
      <c r="S61" s="605">
        <v>0</v>
      </c>
      <c r="T61" s="65"/>
      <c r="U61" s="33"/>
      <c r="V61" s="33"/>
    </row>
    <row r="62" spans="1:25" ht="39">
      <c r="A62" s="768">
        <v>47</v>
      </c>
      <c r="B62" s="508" t="s">
        <v>1294</v>
      </c>
      <c r="C62" s="509">
        <v>80046</v>
      </c>
      <c r="D62" s="507">
        <v>58</v>
      </c>
      <c r="E62" s="508" t="s">
        <v>1354</v>
      </c>
      <c r="F62" s="784" t="s">
        <v>496</v>
      </c>
      <c r="Q62" s="511">
        <v>54</v>
      </c>
      <c r="R62" s="520" t="s">
        <v>1378</v>
      </c>
      <c r="S62" s="509" t="s">
        <v>892</v>
      </c>
    </row>
    <row r="63" spans="1:25" ht="39">
      <c r="A63" s="519">
        <v>48</v>
      </c>
      <c r="B63" s="508" t="s">
        <v>585</v>
      </c>
      <c r="C63" s="509">
        <v>16.37</v>
      </c>
      <c r="D63" s="507">
        <v>59</v>
      </c>
      <c r="E63" s="508" t="s">
        <v>1355</v>
      </c>
      <c r="F63" s="784" t="s">
        <v>496</v>
      </c>
      <c r="Q63" s="507">
        <v>55</v>
      </c>
      <c r="R63" s="508" t="s">
        <v>907</v>
      </c>
      <c r="S63" s="605">
        <v>22</v>
      </c>
    </row>
    <row r="64" spans="1:25" ht="39">
      <c r="A64" s="768">
        <v>49</v>
      </c>
      <c r="B64" s="508" t="s">
        <v>577</v>
      </c>
      <c r="C64" s="509" t="s">
        <v>1295</v>
      </c>
      <c r="D64" s="507">
        <v>60</v>
      </c>
      <c r="E64" s="508" t="s">
        <v>1356</v>
      </c>
      <c r="F64" s="784" t="s">
        <v>496</v>
      </c>
      <c r="Q64" s="511">
        <v>56</v>
      </c>
      <c r="R64" s="508" t="s">
        <v>908</v>
      </c>
      <c r="S64" s="605">
        <v>0</v>
      </c>
    </row>
    <row r="65" spans="1:19" ht="39">
      <c r="A65" s="519">
        <v>50</v>
      </c>
      <c r="B65" s="608" t="s">
        <v>578</v>
      </c>
      <c r="C65" s="509" t="s">
        <v>1296</v>
      </c>
      <c r="D65" s="507">
        <v>61</v>
      </c>
      <c r="E65" s="508" t="s">
        <v>1357</v>
      </c>
      <c r="F65" s="784" t="s">
        <v>496</v>
      </c>
      <c r="Q65" s="507">
        <v>57</v>
      </c>
      <c r="R65" s="508" t="s">
        <v>909</v>
      </c>
      <c r="S65" s="605">
        <v>12</v>
      </c>
    </row>
    <row r="66" spans="1:19" ht="19.5">
      <c r="A66" s="967" t="s">
        <v>586</v>
      </c>
      <c r="B66" s="968"/>
      <c r="C66" s="968"/>
      <c r="D66" s="507">
        <v>62</v>
      </c>
      <c r="E66" s="508" t="s">
        <v>1358</v>
      </c>
      <c r="F66" s="784" t="s">
        <v>496</v>
      </c>
      <c r="Q66" s="511">
        <v>58</v>
      </c>
      <c r="R66" s="611" t="s">
        <v>1161</v>
      </c>
      <c r="S66" s="605">
        <v>269</v>
      </c>
    </row>
    <row r="67" spans="1:19" ht="39">
      <c r="A67" s="771">
        <v>51</v>
      </c>
      <c r="B67" s="772" t="s">
        <v>587</v>
      </c>
      <c r="C67" s="509">
        <v>9040</v>
      </c>
      <c r="D67" s="507">
        <v>63</v>
      </c>
      <c r="E67" s="508" t="s">
        <v>806</v>
      </c>
      <c r="F67" s="786">
        <v>-0.4</v>
      </c>
      <c r="Q67" s="507">
        <v>59</v>
      </c>
      <c r="R67" s="793" t="s">
        <v>1379</v>
      </c>
      <c r="S67" s="509" t="s">
        <v>892</v>
      </c>
    </row>
    <row r="68" spans="1:19" ht="19.5">
      <c r="A68" s="773">
        <v>52</v>
      </c>
      <c r="B68" s="774" t="s">
        <v>588</v>
      </c>
      <c r="C68" s="509">
        <v>2757</v>
      </c>
      <c r="D68" s="507">
        <v>64</v>
      </c>
      <c r="E68" s="508" t="s">
        <v>807</v>
      </c>
      <c r="F68" s="784">
        <v>125</v>
      </c>
      <c r="Q68" s="511">
        <v>60</v>
      </c>
      <c r="R68" s="793" t="s">
        <v>925</v>
      </c>
      <c r="S68" s="605">
        <v>7</v>
      </c>
    </row>
    <row r="69" spans="1:19" ht="19.5">
      <c r="A69" s="967" t="s">
        <v>1297</v>
      </c>
      <c r="B69" s="968"/>
      <c r="C69" s="968"/>
      <c r="D69" s="507">
        <v>65</v>
      </c>
      <c r="E69" s="508" t="s">
        <v>808</v>
      </c>
      <c r="F69" s="784">
        <v>13</v>
      </c>
      <c r="Q69" s="507">
        <v>61</v>
      </c>
      <c r="R69" s="793" t="s">
        <v>1380</v>
      </c>
      <c r="S69" s="605">
        <v>27</v>
      </c>
    </row>
    <row r="70" spans="1:19" ht="23.25" customHeight="1">
      <c r="A70" s="771">
        <v>53</v>
      </c>
      <c r="B70" s="775" t="s">
        <v>579</v>
      </c>
      <c r="C70" s="521">
        <v>284</v>
      </c>
      <c r="D70" s="507">
        <v>66</v>
      </c>
      <c r="E70" s="508" t="s">
        <v>1359</v>
      </c>
      <c r="F70" s="784">
        <v>12</v>
      </c>
      <c r="Q70" s="511">
        <v>62</v>
      </c>
      <c r="R70" s="793" t="s">
        <v>1381</v>
      </c>
      <c r="S70" s="509" t="s">
        <v>892</v>
      </c>
    </row>
    <row r="71" spans="1:19" ht="18" customHeight="1">
      <c r="A71" s="575">
        <v>54</v>
      </c>
      <c r="B71" s="523" t="s">
        <v>580</v>
      </c>
      <c r="C71" s="521">
        <v>527</v>
      </c>
      <c r="D71" s="507">
        <v>67</v>
      </c>
      <c r="E71" s="508" t="s">
        <v>809</v>
      </c>
      <c r="F71" s="784" t="s">
        <v>496</v>
      </c>
      <c r="Q71" s="507">
        <v>63</v>
      </c>
      <c r="R71" s="793" t="s">
        <v>1382</v>
      </c>
      <c r="S71" s="560">
        <v>0</v>
      </c>
    </row>
    <row r="72" spans="1:19" ht="33.75" customHeight="1">
      <c r="A72" s="771">
        <v>55</v>
      </c>
      <c r="B72" s="523" t="s">
        <v>581</v>
      </c>
      <c r="C72" s="521">
        <v>588</v>
      </c>
      <c r="D72" s="507">
        <v>68</v>
      </c>
      <c r="E72" s="508" t="s">
        <v>810</v>
      </c>
      <c r="F72" s="784" t="s">
        <v>496</v>
      </c>
      <c r="Q72" s="511">
        <v>64</v>
      </c>
      <c r="R72" s="793" t="s">
        <v>1383</v>
      </c>
      <c r="S72" s="560">
        <v>27</v>
      </c>
    </row>
    <row r="73" spans="1:19" ht="39">
      <c r="A73" s="575">
        <v>56</v>
      </c>
      <c r="B73" s="523" t="s">
        <v>582</v>
      </c>
      <c r="C73" s="521">
        <v>479</v>
      </c>
      <c r="D73" s="507">
        <v>69</v>
      </c>
      <c r="E73" s="508" t="s">
        <v>811</v>
      </c>
      <c r="F73" s="784" t="s">
        <v>496</v>
      </c>
      <c r="Q73" s="507">
        <v>65</v>
      </c>
      <c r="R73" s="606" t="s">
        <v>814</v>
      </c>
      <c r="S73" s="605">
        <v>15</v>
      </c>
    </row>
    <row r="74" spans="1:19" ht="18" customHeight="1">
      <c r="A74" s="771">
        <v>57</v>
      </c>
      <c r="B74" s="523" t="s">
        <v>583</v>
      </c>
      <c r="C74" s="521">
        <v>39</v>
      </c>
      <c r="D74" s="972" t="s">
        <v>902</v>
      </c>
      <c r="E74" s="972"/>
      <c r="F74" s="972"/>
      <c r="Q74" s="511">
        <v>66</v>
      </c>
      <c r="R74" s="520" t="s">
        <v>1360</v>
      </c>
      <c r="S74" s="794"/>
    </row>
    <row r="75" spans="1:19" ht="25.5" customHeight="1">
      <c r="A75" s="575">
        <v>58</v>
      </c>
      <c r="B75" s="523" t="s">
        <v>1298</v>
      </c>
      <c r="C75" s="521">
        <v>648</v>
      </c>
      <c r="D75" s="511">
        <v>70</v>
      </c>
      <c r="E75" s="508" t="s">
        <v>814</v>
      </c>
      <c r="F75" s="784">
        <v>15</v>
      </c>
      <c r="Q75" s="507">
        <v>67</v>
      </c>
      <c r="R75" s="606" t="s">
        <v>1362</v>
      </c>
      <c r="S75" s="794"/>
    </row>
    <row r="76" spans="1:19" ht="21" customHeight="1">
      <c r="A76" s="771">
        <v>59</v>
      </c>
      <c r="B76" s="523" t="s">
        <v>1299</v>
      </c>
      <c r="C76" s="521">
        <v>125</v>
      </c>
      <c r="D76" s="511">
        <v>71</v>
      </c>
      <c r="E76" s="508" t="s">
        <v>1360</v>
      </c>
      <c r="F76" s="784" t="s">
        <v>496</v>
      </c>
      <c r="Q76" s="511">
        <v>68</v>
      </c>
      <c r="R76" s="606" t="s">
        <v>1363</v>
      </c>
      <c r="S76" s="794"/>
    </row>
    <row r="77" spans="1:19" ht="34.5" customHeight="1">
      <c r="A77" s="575">
        <v>60</v>
      </c>
      <c r="B77" s="523" t="s">
        <v>1300</v>
      </c>
      <c r="C77" s="521">
        <v>726</v>
      </c>
      <c r="D77" s="511">
        <v>72</v>
      </c>
      <c r="E77" s="508" t="s">
        <v>1361</v>
      </c>
      <c r="F77" s="784" t="s">
        <v>496</v>
      </c>
      <c r="Q77" s="511">
        <v>69</v>
      </c>
      <c r="R77" s="606" t="s">
        <v>1384</v>
      </c>
      <c r="S77" s="509">
        <v>5</v>
      </c>
    </row>
    <row r="78" spans="1:19" ht="27" customHeight="1">
      <c r="A78" s="771">
        <v>61</v>
      </c>
      <c r="B78" s="523" t="s">
        <v>1301</v>
      </c>
      <c r="C78" s="521">
        <v>2380</v>
      </c>
      <c r="D78" s="511">
        <v>73</v>
      </c>
      <c r="E78" s="508" t="s">
        <v>1362</v>
      </c>
      <c r="F78" s="784" t="s">
        <v>496</v>
      </c>
      <c r="Q78" s="511">
        <v>70</v>
      </c>
      <c r="R78" s="520" t="s">
        <v>1385</v>
      </c>
      <c r="S78" s="509">
        <v>1</v>
      </c>
    </row>
    <row r="79" spans="1:19" ht="24" customHeight="1">
      <c r="A79" s="575">
        <v>62</v>
      </c>
      <c r="B79" s="776" t="s">
        <v>1302</v>
      </c>
      <c r="C79" s="521">
        <v>1570</v>
      </c>
      <c r="D79" s="511">
        <v>74</v>
      </c>
      <c r="E79" s="508" t="s">
        <v>1363</v>
      </c>
      <c r="F79" s="784" t="s">
        <v>496</v>
      </c>
      <c r="Q79" s="511">
        <v>71</v>
      </c>
      <c r="R79" s="520" t="s">
        <v>1386</v>
      </c>
      <c r="S79" s="509">
        <v>0</v>
      </c>
    </row>
    <row r="80" spans="1:19" ht="37.5" customHeight="1">
      <c r="A80" s="950" t="s">
        <v>865</v>
      </c>
      <c r="B80" s="951"/>
      <c r="C80" s="951"/>
      <c r="Q80" s="507">
        <v>1</v>
      </c>
      <c r="R80" s="605" t="s">
        <v>1387</v>
      </c>
      <c r="S80" s="605">
        <v>2</v>
      </c>
    </row>
    <row r="81" spans="1:22" ht="20.25" customHeight="1">
      <c r="A81" s="967" t="s">
        <v>771</v>
      </c>
      <c r="B81" s="968"/>
      <c r="C81" s="968"/>
      <c r="Q81" s="507">
        <v>2</v>
      </c>
      <c r="R81" s="605" t="s">
        <v>1388</v>
      </c>
      <c r="S81" s="605">
        <v>2</v>
      </c>
    </row>
    <row r="82" spans="1:22" ht="16.5" customHeight="1">
      <c r="A82" s="768">
        <v>63</v>
      </c>
      <c r="B82" s="769" t="s">
        <v>772</v>
      </c>
      <c r="C82" s="521">
        <v>20</v>
      </c>
      <c r="Q82" s="507">
        <v>3</v>
      </c>
      <c r="R82" s="605" t="s">
        <v>1389</v>
      </c>
      <c r="S82" s="605">
        <v>3</v>
      </c>
    </row>
    <row r="83" spans="1:22" ht="20.25" customHeight="1">
      <c r="A83" s="502">
        <v>64</v>
      </c>
      <c r="B83" s="770" t="s">
        <v>773</v>
      </c>
      <c r="C83" s="521">
        <v>0</v>
      </c>
    </row>
    <row r="84" spans="1:22" ht="16.5" customHeight="1">
      <c r="A84" s="973" t="s">
        <v>774</v>
      </c>
      <c r="B84" s="974"/>
      <c r="C84" s="974"/>
    </row>
    <row r="85" spans="1:22" ht="19.5" customHeight="1">
      <c r="A85" s="503">
        <v>65</v>
      </c>
      <c r="B85" s="610" t="s">
        <v>775</v>
      </c>
      <c r="C85" s="521">
        <v>10</v>
      </c>
    </row>
    <row r="86" spans="1:22" ht="21" customHeight="1">
      <c r="A86" s="973" t="s">
        <v>777</v>
      </c>
      <c r="B86" s="974"/>
      <c r="C86" s="974"/>
    </row>
    <row r="87" spans="1:22" ht="19.5">
      <c r="A87" s="768">
        <v>66</v>
      </c>
      <c r="B87" s="512" t="s">
        <v>866</v>
      </c>
      <c r="C87" s="521">
        <v>206</v>
      </c>
    </row>
    <row r="88" spans="1:22" ht="19.5">
      <c r="A88" s="519">
        <v>67</v>
      </c>
      <c r="B88" s="508" t="s">
        <v>1317</v>
      </c>
      <c r="C88" s="521">
        <v>137</v>
      </c>
    </row>
    <row r="89" spans="1:22" ht="19.5">
      <c r="A89" s="519">
        <v>68</v>
      </c>
      <c r="B89" s="508" t="s">
        <v>867</v>
      </c>
      <c r="C89" s="521">
        <v>8</v>
      </c>
    </row>
    <row r="90" spans="1:22" ht="19.5">
      <c r="A90" s="519">
        <v>69</v>
      </c>
      <c r="B90" s="508" t="s">
        <v>1318</v>
      </c>
      <c r="C90" s="521">
        <v>66</v>
      </c>
    </row>
    <row r="91" spans="1:22" ht="19.5">
      <c r="A91" s="502">
        <v>70</v>
      </c>
      <c r="B91" s="608" t="s">
        <v>868</v>
      </c>
      <c r="C91" s="521">
        <v>42</v>
      </c>
    </row>
    <row r="92" spans="1:22" s="380" customFormat="1" ht="19.5">
      <c r="A92" s="967" t="s">
        <v>869</v>
      </c>
      <c r="B92" s="968"/>
      <c r="C92" s="968"/>
      <c r="S92" s="65"/>
      <c r="T92" s="65"/>
      <c r="U92" s="33"/>
      <c r="V92" s="33"/>
    </row>
    <row r="93" spans="1:22" s="380" customFormat="1" ht="23.25" customHeight="1">
      <c r="A93" s="768">
        <v>71</v>
      </c>
      <c r="B93" s="769" t="s">
        <v>1319</v>
      </c>
      <c r="C93" s="521">
        <v>186</v>
      </c>
      <c r="S93" s="65"/>
      <c r="T93" s="65"/>
      <c r="U93" s="33"/>
      <c r="V93" s="33"/>
    </row>
    <row r="94" spans="1:22" s="380" customFormat="1" ht="22.5" customHeight="1">
      <c r="A94" s="519">
        <v>72</v>
      </c>
      <c r="B94" s="778" t="s">
        <v>776</v>
      </c>
      <c r="C94" s="521">
        <v>148</v>
      </c>
      <c r="S94" s="65"/>
      <c r="T94" s="65"/>
      <c r="U94" s="33"/>
      <c r="V94" s="33"/>
    </row>
    <row r="95" spans="1:22" ht="20.25" customHeight="1">
      <c r="A95" s="768">
        <v>73</v>
      </c>
      <c r="B95" s="778" t="s">
        <v>870</v>
      </c>
      <c r="C95" s="521">
        <v>20</v>
      </c>
    </row>
    <row r="96" spans="1:22" ht="25.5" customHeight="1">
      <c r="A96" s="519">
        <v>74</v>
      </c>
      <c r="B96" s="508" t="s">
        <v>1303</v>
      </c>
      <c r="C96" s="521">
        <v>5</v>
      </c>
    </row>
    <row r="97" spans="1:22" ht="19.5">
      <c r="A97" s="768">
        <v>75</v>
      </c>
      <c r="B97" s="508" t="s">
        <v>1304</v>
      </c>
      <c r="C97" s="521">
        <v>9</v>
      </c>
    </row>
    <row r="98" spans="1:22" ht="19.5">
      <c r="A98" s="519">
        <v>76</v>
      </c>
      <c r="B98" s="508" t="s">
        <v>1305</v>
      </c>
      <c r="C98" s="521">
        <v>8</v>
      </c>
    </row>
    <row r="99" spans="1:22" ht="19.5">
      <c r="A99" s="768">
        <v>77</v>
      </c>
      <c r="B99" s="508" t="s">
        <v>1320</v>
      </c>
      <c r="C99" s="521">
        <v>2036</v>
      </c>
    </row>
    <row r="100" spans="1:22" ht="19.5">
      <c r="A100" s="519">
        <v>78</v>
      </c>
      <c r="B100" s="508" t="s">
        <v>1306</v>
      </c>
      <c r="C100" s="509" t="s">
        <v>892</v>
      </c>
    </row>
    <row r="101" spans="1:22" ht="19.5">
      <c r="A101" s="975" t="s">
        <v>759</v>
      </c>
      <c r="B101" s="976"/>
      <c r="C101" s="976"/>
    </row>
    <row r="102" spans="1:22" ht="21.75">
      <c r="A102" s="519">
        <v>79</v>
      </c>
      <c r="B102" s="512" t="s">
        <v>760</v>
      </c>
      <c r="C102" s="521">
        <v>20</v>
      </c>
    </row>
    <row r="103" spans="1:22" ht="19.5">
      <c r="A103" s="519">
        <v>80</v>
      </c>
      <c r="B103" s="778" t="s">
        <v>1307</v>
      </c>
      <c r="C103" s="521">
        <v>6</v>
      </c>
    </row>
    <row r="104" spans="1:22" s="380" customFormat="1" ht="19.5">
      <c r="A104" s="519">
        <v>81</v>
      </c>
      <c r="B104" s="778" t="s">
        <v>761</v>
      </c>
      <c r="C104" s="521">
        <v>6</v>
      </c>
      <c r="S104" s="65"/>
      <c r="T104" s="65"/>
      <c r="U104" s="33"/>
      <c r="V104" s="33"/>
    </row>
    <row r="105" spans="1:22" s="380" customFormat="1" ht="19.5">
      <c r="A105" s="519">
        <v>82</v>
      </c>
      <c r="B105" s="778" t="s">
        <v>762</v>
      </c>
      <c r="C105" s="521">
        <v>19</v>
      </c>
      <c r="S105" s="65"/>
      <c r="T105" s="65"/>
      <c r="U105" s="33"/>
      <c r="V105" s="33"/>
    </row>
    <row r="106" spans="1:22" s="380" customFormat="1" ht="19.5">
      <c r="A106" s="519">
        <v>83</v>
      </c>
      <c r="B106" s="778" t="s">
        <v>1308</v>
      </c>
      <c r="C106" s="521">
        <v>0</v>
      </c>
      <c r="S106" s="65"/>
      <c r="T106" s="65"/>
      <c r="U106" s="33"/>
      <c r="V106" s="33"/>
    </row>
    <row r="107" spans="1:22" s="380" customFormat="1" ht="19.5">
      <c r="A107" s="519">
        <v>84</v>
      </c>
      <c r="B107" s="778" t="s">
        <v>763</v>
      </c>
      <c r="C107" s="521">
        <v>4</v>
      </c>
      <c r="S107" s="65"/>
      <c r="T107" s="65"/>
      <c r="U107" s="33"/>
      <c r="V107" s="33"/>
    </row>
    <row r="108" spans="1:22" s="380" customFormat="1" ht="19.5">
      <c r="A108" s="977" t="s">
        <v>764</v>
      </c>
      <c r="B108" s="977"/>
      <c r="C108" s="977"/>
      <c r="S108" s="65"/>
      <c r="T108" s="65"/>
      <c r="U108" s="33"/>
      <c r="V108" s="33"/>
    </row>
    <row r="109" spans="1:22" s="380" customFormat="1" ht="19.5">
      <c r="A109" s="519">
        <v>85</v>
      </c>
      <c r="B109" s="522" t="s">
        <v>765</v>
      </c>
      <c r="C109" s="521">
        <v>32</v>
      </c>
      <c r="S109" s="65"/>
      <c r="T109" s="65"/>
      <c r="U109" s="33"/>
      <c r="V109" s="33"/>
    </row>
    <row r="110" spans="1:22" s="380" customFormat="1" ht="19.5">
      <c r="A110" s="519">
        <v>86</v>
      </c>
      <c r="B110" s="522" t="s">
        <v>766</v>
      </c>
      <c r="C110" s="521">
        <v>27</v>
      </c>
      <c r="S110" s="65"/>
      <c r="T110" s="65"/>
      <c r="U110" s="33"/>
      <c r="V110" s="33"/>
    </row>
    <row r="111" spans="1:22" s="380" customFormat="1" ht="19.5">
      <c r="A111" s="519">
        <v>87</v>
      </c>
      <c r="B111" s="522" t="s">
        <v>767</v>
      </c>
      <c r="C111" s="521">
        <v>27</v>
      </c>
      <c r="S111" s="65"/>
      <c r="T111" s="65"/>
      <c r="U111" s="33"/>
      <c r="V111" s="33"/>
    </row>
    <row r="112" spans="1:22" s="380" customFormat="1" ht="19.5">
      <c r="A112" s="519">
        <v>88</v>
      </c>
      <c r="B112" s="522" t="s">
        <v>768</v>
      </c>
      <c r="C112" s="521">
        <v>24</v>
      </c>
      <c r="S112" s="65"/>
      <c r="T112" s="65"/>
      <c r="U112" s="33"/>
      <c r="V112" s="33"/>
    </row>
    <row r="113" spans="1:22" s="380" customFormat="1" ht="19.5">
      <c r="A113" s="519">
        <v>89</v>
      </c>
      <c r="B113" s="522" t="s">
        <v>769</v>
      </c>
      <c r="C113" s="521">
        <v>28</v>
      </c>
      <c r="S113" s="65"/>
      <c r="T113" s="65"/>
      <c r="U113" s="33"/>
      <c r="V113" s="33"/>
    </row>
    <row r="114" spans="1:22" s="380" customFormat="1" ht="19.5">
      <c r="A114" s="519">
        <v>90</v>
      </c>
      <c r="B114" s="779" t="s">
        <v>770</v>
      </c>
      <c r="C114" s="521">
        <v>15</v>
      </c>
      <c r="S114" s="65"/>
      <c r="T114" s="65"/>
      <c r="U114" s="33"/>
      <c r="V114" s="33"/>
    </row>
    <row r="115" spans="1:22" s="380" customFormat="1" ht="19.5">
      <c r="A115" s="950" t="s">
        <v>1309</v>
      </c>
      <c r="B115" s="951"/>
      <c r="C115" s="951"/>
      <c r="S115" s="65"/>
      <c r="T115" s="65"/>
      <c r="U115" s="33"/>
      <c r="V115" s="33"/>
    </row>
    <row r="116" spans="1:22" s="380" customFormat="1" ht="19.5">
      <c r="A116" s="768">
        <v>91</v>
      </c>
      <c r="B116" s="512" t="s">
        <v>743</v>
      </c>
      <c r="C116" s="521">
        <v>4.4999999999999997E-3</v>
      </c>
      <c r="S116" s="65"/>
      <c r="T116" s="65"/>
      <c r="U116" s="33"/>
      <c r="V116" s="33"/>
    </row>
    <row r="117" spans="1:22" s="380" customFormat="1" ht="19.5">
      <c r="A117" s="519">
        <v>92</v>
      </c>
      <c r="B117" s="508" t="s">
        <v>590</v>
      </c>
      <c r="C117" s="521">
        <v>93</v>
      </c>
      <c r="S117" s="65"/>
      <c r="T117" s="65"/>
      <c r="U117" s="33"/>
      <c r="V117" s="33"/>
    </row>
    <row r="118" spans="1:22" s="380" customFormat="1" ht="19.5">
      <c r="A118" s="768">
        <v>93</v>
      </c>
      <c r="B118" s="778" t="s">
        <v>744</v>
      </c>
      <c r="C118" s="521" t="s">
        <v>1310</v>
      </c>
      <c r="S118" s="65"/>
      <c r="T118" s="65"/>
      <c r="U118" s="33"/>
      <c r="V118" s="33"/>
    </row>
    <row r="119" spans="1:22" s="380" customFormat="1" ht="19.5">
      <c r="A119" s="519">
        <v>94</v>
      </c>
      <c r="B119" s="778" t="s">
        <v>745</v>
      </c>
      <c r="C119" s="521" t="s">
        <v>496</v>
      </c>
      <c r="S119" s="65"/>
      <c r="T119" s="65"/>
      <c r="U119" s="33"/>
      <c r="V119" s="33"/>
    </row>
    <row r="120" spans="1:22" s="380" customFormat="1" ht="19.5">
      <c r="A120" s="768">
        <v>95</v>
      </c>
      <c r="B120" s="508" t="s">
        <v>746</v>
      </c>
      <c r="C120" s="521" t="s">
        <v>1311</v>
      </c>
      <c r="S120" s="65"/>
      <c r="T120" s="65"/>
      <c r="U120" s="33"/>
      <c r="V120" s="33"/>
    </row>
    <row r="121" spans="1:22" ht="19.5">
      <c r="A121" s="519">
        <v>96</v>
      </c>
      <c r="B121" s="778" t="s">
        <v>747</v>
      </c>
      <c r="C121" s="521">
        <v>479</v>
      </c>
    </row>
    <row r="122" spans="1:22" ht="19.5">
      <c r="A122" s="768">
        <v>97</v>
      </c>
      <c r="B122" s="778" t="s">
        <v>748</v>
      </c>
      <c r="C122" s="521" t="s">
        <v>496</v>
      </c>
    </row>
    <row r="123" spans="1:22" ht="19.5">
      <c r="A123" s="519">
        <v>98</v>
      </c>
      <c r="B123" s="778" t="s">
        <v>749</v>
      </c>
      <c r="C123" s="521">
        <v>4446</v>
      </c>
    </row>
    <row r="124" spans="1:22" ht="19.5">
      <c r="A124" s="768">
        <v>99</v>
      </c>
      <c r="B124" s="778" t="s">
        <v>750</v>
      </c>
      <c r="C124" s="521" t="s">
        <v>496</v>
      </c>
    </row>
    <row r="125" spans="1:22" ht="19.5">
      <c r="A125" s="519">
        <v>100</v>
      </c>
      <c r="B125" s="778" t="s">
        <v>751</v>
      </c>
      <c r="C125" s="781">
        <v>5.7</v>
      </c>
    </row>
    <row r="126" spans="1:22" ht="19.5">
      <c r="A126" s="768">
        <v>101</v>
      </c>
      <c r="B126" s="778" t="s">
        <v>752</v>
      </c>
      <c r="C126" s="781">
        <v>10.4</v>
      </c>
    </row>
    <row r="127" spans="1:22" ht="39">
      <c r="A127" s="519">
        <v>102</v>
      </c>
      <c r="B127" s="780" t="s">
        <v>753</v>
      </c>
      <c r="C127" s="521" t="s">
        <v>496</v>
      </c>
    </row>
    <row r="128" spans="1:22" ht="19.5">
      <c r="A128" s="768">
        <v>103</v>
      </c>
      <c r="B128" s="508" t="s">
        <v>754</v>
      </c>
      <c r="C128" s="781">
        <v>29.3</v>
      </c>
    </row>
    <row r="129" spans="1:3" ht="19.5">
      <c r="A129" s="519">
        <v>104</v>
      </c>
      <c r="B129" s="508" t="s">
        <v>755</v>
      </c>
      <c r="C129" s="781">
        <v>24.6</v>
      </c>
    </row>
    <row r="130" spans="1:3" ht="19.5">
      <c r="A130" s="768">
        <v>105</v>
      </c>
      <c r="B130" s="508" t="s">
        <v>756</v>
      </c>
      <c r="C130" s="521">
        <v>55</v>
      </c>
    </row>
    <row r="131" spans="1:3" ht="39">
      <c r="A131" s="768">
        <v>106</v>
      </c>
      <c r="B131" s="508" t="s">
        <v>757</v>
      </c>
      <c r="C131" s="782">
        <v>29.1</v>
      </c>
    </row>
    <row r="132" spans="1:3" ht="19.5">
      <c r="A132" s="519">
        <v>107</v>
      </c>
      <c r="B132" s="608" t="s">
        <v>758</v>
      </c>
      <c r="C132" s="783">
        <v>57.4</v>
      </c>
    </row>
    <row r="133" spans="1:3" ht="19.5">
      <c r="A133" s="950" t="s">
        <v>500</v>
      </c>
      <c r="B133" s="951"/>
      <c r="C133" s="951"/>
    </row>
    <row r="134" spans="1:3" ht="19.5">
      <c r="A134" s="768">
        <v>108</v>
      </c>
      <c r="B134" s="512" t="s">
        <v>1312</v>
      </c>
      <c r="C134" s="783">
        <v>102</v>
      </c>
    </row>
    <row r="135" spans="1:3" ht="19.5">
      <c r="A135" s="519">
        <v>109</v>
      </c>
      <c r="B135" s="508" t="s">
        <v>589</v>
      </c>
      <c r="C135" s="783">
        <v>0</v>
      </c>
    </row>
    <row r="136" spans="1:3" ht="19.5">
      <c r="A136" s="768">
        <v>110</v>
      </c>
      <c r="B136" s="508" t="s">
        <v>1313</v>
      </c>
      <c r="C136" s="783">
        <v>15</v>
      </c>
    </row>
    <row r="137" spans="1:3" ht="39">
      <c r="A137" s="519">
        <v>111</v>
      </c>
      <c r="B137" s="508" t="s">
        <v>1314</v>
      </c>
      <c r="C137" s="783">
        <v>40</v>
      </c>
    </row>
    <row r="138" spans="1:3" ht="39">
      <c r="A138" s="768">
        <v>112</v>
      </c>
      <c r="B138" s="508" t="s">
        <v>1315</v>
      </c>
      <c r="C138" s="783">
        <v>29</v>
      </c>
    </row>
  </sheetData>
  <mergeCells count="39">
    <mergeCell ref="Q26:S26"/>
    <mergeCell ref="Q42:S42"/>
    <mergeCell ref="Q57:S57"/>
    <mergeCell ref="A101:C101"/>
    <mergeCell ref="A108:C108"/>
    <mergeCell ref="A115:C115"/>
    <mergeCell ref="A133:C133"/>
    <mergeCell ref="D28:F28"/>
    <mergeCell ref="D74:F74"/>
    <mergeCell ref="A69:C69"/>
    <mergeCell ref="A81:C81"/>
    <mergeCell ref="A84:C84"/>
    <mergeCell ref="A86:C86"/>
    <mergeCell ref="A92:C92"/>
    <mergeCell ref="A80:C80"/>
    <mergeCell ref="A23:C23"/>
    <mergeCell ref="A28:C28"/>
    <mergeCell ref="A30:C30"/>
    <mergeCell ref="A35:C35"/>
    <mergeCell ref="A66:C66"/>
    <mergeCell ref="A46:C46"/>
    <mergeCell ref="A41:C41"/>
    <mergeCell ref="A37:C37"/>
    <mergeCell ref="A59:C59"/>
    <mergeCell ref="A50:C50"/>
    <mergeCell ref="U1:W1"/>
    <mergeCell ref="A1:B1"/>
    <mergeCell ref="Q1:S1"/>
    <mergeCell ref="Q3:S3"/>
    <mergeCell ref="Q11:S11"/>
    <mergeCell ref="Q13:S13"/>
    <mergeCell ref="D2:F2"/>
    <mergeCell ref="A2:C2"/>
    <mergeCell ref="I2:M2"/>
    <mergeCell ref="D3:F3"/>
    <mergeCell ref="I3:M3"/>
    <mergeCell ref="A4:C4"/>
    <mergeCell ref="A11:C11"/>
    <mergeCell ref="A8:C8"/>
  </mergeCells>
  <phoneticPr fontId="3" type="noConversion"/>
  <conditionalFormatting sqref="X6:X55">
    <cfRule type="cellIs" dxfId="23" priority="1" operator="lessThanOrEqual">
      <formula>0</formula>
    </cfRule>
    <cfRule type="cellIs" dxfId="22" priority="2" operator="greaterThan">
      <formula>0</formula>
    </cfRule>
  </conditionalFormatting>
  <pageMargins left="0.23622047244094491" right="0" top="0.23622047244094491" bottom="0" header="0" footer="0"/>
  <pageSetup paperSize="9" scale="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rightToLeft="1" showWhiteSpace="0" zoomScale="112" zoomScaleNormal="112" zoomScalePageLayoutView="98" workbookViewId="0">
      <selection sqref="A1:M1"/>
    </sheetView>
  </sheetViews>
  <sheetFormatPr defaultRowHeight="18.75" customHeight="1"/>
  <cols>
    <col min="1" max="1" width="8.33203125" style="800" customWidth="1"/>
    <col min="2" max="2" width="50.1640625" style="420" customWidth="1"/>
    <col min="3" max="3" width="36.5" style="420" customWidth="1"/>
    <col min="4" max="4" width="41.5" style="420" customWidth="1"/>
    <col min="5" max="5" width="43.6640625" style="420" customWidth="1"/>
    <col min="6" max="6" width="36.5" style="420" customWidth="1"/>
    <col min="7" max="7" width="72.5" style="420" customWidth="1"/>
    <col min="8" max="8" width="35.6640625" style="800" customWidth="1"/>
    <col min="9" max="9" width="41" style="800" customWidth="1"/>
    <col min="10" max="10" width="69.5" style="420" customWidth="1"/>
    <col min="11" max="11" width="58.5" style="800" customWidth="1"/>
    <col min="12" max="12" width="40.33203125" style="800" customWidth="1"/>
    <col min="13" max="13" width="33.1640625" style="800" customWidth="1"/>
    <col min="14" max="256" width="9.33203125" style="800"/>
    <col min="257" max="257" width="8.33203125" style="800" customWidth="1"/>
    <col min="258" max="258" width="50.1640625" style="800" customWidth="1"/>
    <col min="259" max="259" width="36.5" style="800" customWidth="1"/>
    <col min="260" max="260" width="41.5" style="800" customWidth="1"/>
    <col min="261" max="261" width="43.6640625" style="800" customWidth="1"/>
    <col min="262" max="262" width="36.5" style="800" customWidth="1"/>
    <col min="263" max="263" width="72.5" style="800" customWidth="1"/>
    <col min="264" max="264" width="35.6640625" style="800" customWidth="1"/>
    <col min="265" max="265" width="41" style="800" customWidth="1"/>
    <col min="266" max="266" width="69.5" style="800" customWidth="1"/>
    <col min="267" max="267" width="58.5" style="800" customWidth="1"/>
    <col min="268" max="268" width="40.33203125" style="800" customWidth="1"/>
    <col min="269" max="269" width="33.1640625" style="800" customWidth="1"/>
    <col min="270" max="512" width="9.33203125" style="800"/>
    <col min="513" max="513" width="8.33203125" style="800" customWidth="1"/>
    <col min="514" max="514" width="50.1640625" style="800" customWidth="1"/>
    <col min="515" max="515" width="36.5" style="800" customWidth="1"/>
    <col min="516" max="516" width="41.5" style="800" customWidth="1"/>
    <col min="517" max="517" width="43.6640625" style="800" customWidth="1"/>
    <col min="518" max="518" width="36.5" style="800" customWidth="1"/>
    <col min="519" max="519" width="72.5" style="800" customWidth="1"/>
    <col min="520" max="520" width="35.6640625" style="800" customWidth="1"/>
    <col min="521" max="521" width="41" style="800" customWidth="1"/>
    <col min="522" max="522" width="69.5" style="800" customWidth="1"/>
    <col min="523" max="523" width="58.5" style="800" customWidth="1"/>
    <col min="524" max="524" width="40.33203125" style="800" customWidth="1"/>
    <col min="525" max="525" width="33.1640625" style="800" customWidth="1"/>
    <col min="526" max="768" width="9.33203125" style="800"/>
    <col min="769" max="769" width="8.33203125" style="800" customWidth="1"/>
    <col min="770" max="770" width="50.1640625" style="800" customWidth="1"/>
    <col min="771" max="771" width="36.5" style="800" customWidth="1"/>
    <col min="772" max="772" width="41.5" style="800" customWidth="1"/>
    <col min="773" max="773" width="43.6640625" style="800" customWidth="1"/>
    <col min="774" max="774" width="36.5" style="800" customWidth="1"/>
    <col min="775" max="775" width="72.5" style="800" customWidth="1"/>
    <col min="776" max="776" width="35.6640625" style="800" customWidth="1"/>
    <col min="777" max="777" width="41" style="800" customWidth="1"/>
    <col min="778" max="778" width="69.5" style="800" customWidth="1"/>
    <col min="779" max="779" width="58.5" style="800" customWidth="1"/>
    <col min="780" max="780" width="40.33203125" style="800" customWidth="1"/>
    <col min="781" max="781" width="33.1640625" style="800" customWidth="1"/>
    <col min="782" max="1024" width="9.33203125" style="800"/>
    <col min="1025" max="1025" width="8.33203125" style="800" customWidth="1"/>
    <col min="1026" max="1026" width="50.1640625" style="800" customWidth="1"/>
    <col min="1027" max="1027" width="36.5" style="800" customWidth="1"/>
    <col min="1028" max="1028" width="41.5" style="800" customWidth="1"/>
    <col min="1029" max="1029" width="43.6640625" style="800" customWidth="1"/>
    <col min="1030" max="1030" width="36.5" style="800" customWidth="1"/>
    <col min="1031" max="1031" width="72.5" style="800" customWidth="1"/>
    <col min="1032" max="1032" width="35.6640625" style="800" customWidth="1"/>
    <col min="1033" max="1033" width="41" style="800" customWidth="1"/>
    <col min="1034" max="1034" width="69.5" style="800" customWidth="1"/>
    <col min="1035" max="1035" width="58.5" style="800" customWidth="1"/>
    <col min="1036" max="1036" width="40.33203125" style="800" customWidth="1"/>
    <col min="1037" max="1037" width="33.1640625" style="800" customWidth="1"/>
    <col min="1038" max="1280" width="9.33203125" style="800"/>
    <col min="1281" max="1281" width="8.33203125" style="800" customWidth="1"/>
    <col min="1282" max="1282" width="50.1640625" style="800" customWidth="1"/>
    <col min="1283" max="1283" width="36.5" style="800" customWidth="1"/>
    <col min="1284" max="1284" width="41.5" style="800" customWidth="1"/>
    <col min="1285" max="1285" width="43.6640625" style="800" customWidth="1"/>
    <col min="1286" max="1286" width="36.5" style="800" customWidth="1"/>
    <col min="1287" max="1287" width="72.5" style="800" customWidth="1"/>
    <col min="1288" max="1288" width="35.6640625" style="800" customWidth="1"/>
    <col min="1289" max="1289" width="41" style="800" customWidth="1"/>
    <col min="1290" max="1290" width="69.5" style="800" customWidth="1"/>
    <col min="1291" max="1291" width="58.5" style="800" customWidth="1"/>
    <col min="1292" max="1292" width="40.33203125" style="800" customWidth="1"/>
    <col min="1293" max="1293" width="33.1640625" style="800" customWidth="1"/>
    <col min="1294" max="1536" width="9.33203125" style="800"/>
    <col min="1537" max="1537" width="8.33203125" style="800" customWidth="1"/>
    <col min="1538" max="1538" width="50.1640625" style="800" customWidth="1"/>
    <col min="1539" max="1539" width="36.5" style="800" customWidth="1"/>
    <col min="1540" max="1540" width="41.5" style="800" customWidth="1"/>
    <col min="1541" max="1541" width="43.6640625" style="800" customWidth="1"/>
    <col min="1542" max="1542" width="36.5" style="800" customWidth="1"/>
    <col min="1543" max="1543" width="72.5" style="800" customWidth="1"/>
    <col min="1544" max="1544" width="35.6640625" style="800" customWidth="1"/>
    <col min="1545" max="1545" width="41" style="800" customWidth="1"/>
    <col min="1546" max="1546" width="69.5" style="800" customWidth="1"/>
    <col min="1547" max="1547" width="58.5" style="800" customWidth="1"/>
    <col min="1548" max="1548" width="40.33203125" style="800" customWidth="1"/>
    <col min="1549" max="1549" width="33.1640625" style="800" customWidth="1"/>
    <col min="1550" max="1792" width="9.33203125" style="800"/>
    <col min="1793" max="1793" width="8.33203125" style="800" customWidth="1"/>
    <col min="1794" max="1794" width="50.1640625" style="800" customWidth="1"/>
    <col min="1795" max="1795" width="36.5" style="800" customWidth="1"/>
    <col min="1796" max="1796" width="41.5" style="800" customWidth="1"/>
    <col min="1797" max="1797" width="43.6640625" style="800" customWidth="1"/>
    <col min="1798" max="1798" width="36.5" style="800" customWidth="1"/>
    <col min="1799" max="1799" width="72.5" style="800" customWidth="1"/>
    <col min="1800" max="1800" width="35.6640625" style="800" customWidth="1"/>
    <col min="1801" max="1801" width="41" style="800" customWidth="1"/>
    <col min="1802" max="1802" width="69.5" style="800" customWidth="1"/>
    <col min="1803" max="1803" width="58.5" style="800" customWidth="1"/>
    <col min="1804" max="1804" width="40.33203125" style="800" customWidth="1"/>
    <col min="1805" max="1805" width="33.1640625" style="800" customWidth="1"/>
    <col min="1806" max="2048" width="9.33203125" style="800"/>
    <col min="2049" max="2049" width="8.33203125" style="800" customWidth="1"/>
    <col min="2050" max="2050" width="50.1640625" style="800" customWidth="1"/>
    <col min="2051" max="2051" width="36.5" style="800" customWidth="1"/>
    <col min="2052" max="2052" width="41.5" style="800" customWidth="1"/>
    <col min="2053" max="2053" width="43.6640625" style="800" customWidth="1"/>
    <col min="2054" max="2054" width="36.5" style="800" customWidth="1"/>
    <col min="2055" max="2055" width="72.5" style="800" customWidth="1"/>
    <col min="2056" max="2056" width="35.6640625" style="800" customWidth="1"/>
    <col min="2057" max="2057" width="41" style="800" customWidth="1"/>
    <col min="2058" max="2058" width="69.5" style="800" customWidth="1"/>
    <col min="2059" max="2059" width="58.5" style="800" customWidth="1"/>
    <col min="2060" max="2060" width="40.33203125" style="800" customWidth="1"/>
    <col min="2061" max="2061" width="33.1640625" style="800" customWidth="1"/>
    <col min="2062" max="2304" width="9.33203125" style="800"/>
    <col min="2305" max="2305" width="8.33203125" style="800" customWidth="1"/>
    <col min="2306" max="2306" width="50.1640625" style="800" customWidth="1"/>
    <col min="2307" max="2307" width="36.5" style="800" customWidth="1"/>
    <col min="2308" max="2308" width="41.5" style="800" customWidth="1"/>
    <col min="2309" max="2309" width="43.6640625" style="800" customWidth="1"/>
    <col min="2310" max="2310" width="36.5" style="800" customWidth="1"/>
    <col min="2311" max="2311" width="72.5" style="800" customWidth="1"/>
    <col min="2312" max="2312" width="35.6640625" style="800" customWidth="1"/>
    <col min="2313" max="2313" width="41" style="800" customWidth="1"/>
    <col min="2314" max="2314" width="69.5" style="800" customWidth="1"/>
    <col min="2315" max="2315" width="58.5" style="800" customWidth="1"/>
    <col min="2316" max="2316" width="40.33203125" style="800" customWidth="1"/>
    <col min="2317" max="2317" width="33.1640625" style="800" customWidth="1"/>
    <col min="2318" max="2560" width="9.33203125" style="800"/>
    <col min="2561" max="2561" width="8.33203125" style="800" customWidth="1"/>
    <col min="2562" max="2562" width="50.1640625" style="800" customWidth="1"/>
    <col min="2563" max="2563" width="36.5" style="800" customWidth="1"/>
    <col min="2564" max="2564" width="41.5" style="800" customWidth="1"/>
    <col min="2565" max="2565" width="43.6640625" style="800" customWidth="1"/>
    <col min="2566" max="2566" width="36.5" style="800" customWidth="1"/>
    <col min="2567" max="2567" width="72.5" style="800" customWidth="1"/>
    <col min="2568" max="2568" width="35.6640625" style="800" customWidth="1"/>
    <col min="2569" max="2569" width="41" style="800" customWidth="1"/>
    <col min="2570" max="2570" width="69.5" style="800" customWidth="1"/>
    <col min="2571" max="2571" width="58.5" style="800" customWidth="1"/>
    <col min="2572" max="2572" width="40.33203125" style="800" customWidth="1"/>
    <col min="2573" max="2573" width="33.1640625" style="800" customWidth="1"/>
    <col min="2574" max="2816" width="9.33203125" style="800"/>
    <col min="2817" max="2817" width="8.33203125" style="800" customWidth="1"/>
    <col min="2818" max="2818" width="50.1640625" style="800" customWidth="1"/>
    <col min="2819" max="2819" width="36.5" style="800" customWidth="1"/>
    <col min="2820" max="2820" width="41.5" style="800" customWidth="1"/>
    <col min="2821" max="2821" width="43.6640625" style="800" customWidth="1"/>
    <col min="2822" max="2822" width="36.5" style="800" customWidth="1"/>
    <col min="2823" max="2823" width="72.5" style="800" customWidth="1"/>
    <col min="2824" max="2824" width="35.6640625" style="800" customWidth="1"/>
    <col min="2825" max="2825" width="41" style="800" customWidth="1"/>
    <col min="2826" max="2826" width="69.5" style="800" customWidth="1"/>
    <col min="2827" max="2827" width="58.5" style="800" customWidth="1"/>
    <col min="2828" max="2828" width="40.33203125" style="800" customWidth="1"/>
    <col min="2829" max="2829" width="33.1640625" style="800" customWidth="1"/>
    <col min="2830" max="3072" width="9.33203125" style="800"/>
    <col min="3073" max="3073" width="8.33203125" style="800" customWidth="1"/>
    <col min="3074" max="3074" width="50.1640625" style="800" customWidth="1"/>
    <col min="3075" max="3075" width="36.5" style="800" customWidth="1"/>
    <col min="3076" max="3076" width="41.5" style="800" customWidth="1"/>
    <col min="3077" max="3077" width="43.6640625" style="800" customWidth="1"/>
    <col min="3078" max="3078" width="36.5" style="800" customWidth="1"/>
    <col min="3079" max="3079" width="72.5" style="800" customWidth="1"/>
    <col min="3080" max="3080" width="35.6640625" style="800" customWidth="1"/>
    <col min="3081" max="3081" width="41" style="800" customWidth="1"/>
    <col min="3082" max="3082" width="69.5" style="800" customWidth="1"/>
    <col min="3083" max="3083" width="58.5" style="800" customWidth="1"/>
    <col min="3084" max="3084" width="40.33203125" style="800" customWidth="1"/>
    <col min="3085" max="3085" width="33.1640625" style="800" customWidth="1"/>
    <col min="3086" max="3328" width="9.33203125" style="800"/>
    <col min="3329" max="3329" width="8.33203125" style="800" customWidth="1"/>
    <col min="3330" max="3330" width="50.1640625" style="800" customWidth="1"/>
    <col min="3331" max="3331" width="36.5" style="800" customWidth="1"/>
    <col min="3332" max="3332" width="41.5" style="800" customWidth="1"/>
    <col min="3333" max="3333" width="43.6640625" style="800" customWidth="1"/>
    <col min="3334" max="3334" width="36.5" style="800" customWidth="1"/>
    <col min="3335" max="3335" width="72.5" style="800" customWidth="1"/>
    <col min="3336" max="3336" width="35.6640625" style="800" customWidth="1"/>
    <col min="3337" max="3337" width="41" style="800" customWidth="1"/>
    <col min="3338" max="3338" width="69.5" style="800" customWidth="1"/>
    <col min="3339" max="3339" width="58.5" style="800" customWidth="1"/>
    <col min="3340" max="3340" width="40.33203125" style="800" customWidth="1"/>
    <col min="3341" max="3341" width="33.1640625" style="800" customWidth="1"/>
    <col min="3342" max="3584" width="9.33203125" style="800"/>
    <col min="3585" max="3585" width="8.33203125" style="800" customWidth="1"/>
    <col min="3586" max="3586" width="50.1640625" style="800" customWidth="1"/>
    <col min="3587" max="3587" width="36.5" style="800" customWidth="1"/>
    <col min="3588" max="3588" width="41.5" style="800" customWidth="1"/>
    <col min="3589" max="3589" width="43.6640625" style="800" customWidth="1"/>
    <col min="3590" max="3590" width="36.5" style="800" customWidth="1"/>
    <col min="3591" max="3591" width="72.5" style="800" customWidth="1"/>
    <col min="3592" max="3592" width="35.6640625" style="800" customWidth="1"/>
    <col min="3593" max="3593" width="41" style="800" customWidth="1"/>
    <col min="3594" max="3594" width="69.5" style="800" customWidth="1"/>
    <col min="3595" max="3595" width="58.5" style="800" customWidth="1"/>
    <col min="3596" max="3596" width="40.33203125" style="800" customWidth="1"/>
    <col min="3597" max="3597" width="33.1640625" style="800" customWidth="1"/>
    <col min="3598" max="3840" width="9.33203125" style="800"/>
    <col min="3841" max="3841" width="8.33203125" style="800" customWidth="1"/>
    <col min="3842" max="3842" width="50.1640625" style="800" customWidth="1"/>
    <col min="3843" max="3843" width="36.5" style="800" customWidth="1"/>
    <col min="3844" max="3844" width="41.5" style="800" customWidth="1"/>
    <col min="3845" max="3845" width="43.6640625" style="800" customWidth="1"/>
    <col min="3846" max="3846" width="36.5" style="800" customWidth="1"/>
    <col min="3847" max="3847" width="72.5" style="800" customWidth="1"/>
    <col min="3848" max="3848" width="35.6640625" style="800" customWidth="1"/>
    <col min="3849" max="3849" width="41" style="800" customWidth="1"/>
    <col min="3850" max="3850" width="69.5" style="800" customWidth="1"/>
    <col min="3851" max="3851" width="58.5" style="800" customWidth="1"/>
    <col min="3852" max="3852" width="40.33203125" style="800" customWidth="1"/>
    <col min="3853" max="3853" width="33.1640625" style="800" customWidth="1"/>
    <col min="3854" max="4096" width="9.33203125" style="800"/>
    <col min="4097" max="4097" width="8.33203125" style="800" customWidth="1"/>
    <col min="4098" max="4098" width="50.1640625" style="800" customWidth="1"/>
    <col min="4099" max="4099" width="36.5" style="800" customWidth="1"/>
    <col min="4100" max="4100" width="41.5" style="800" customWidth="1"/>
    <col min="4101" max="4101" width="43.6640625" style="800" customWidth="1"/>
    <col min="4102" max="4102" width="36.5" style="800" customWidth="1"/>
    <col min="4103" max="4103" width="72.5" style="800" customWidth="1"/>
    <col min="4104" max="4104" width="35.6640625" style="800" customWidth="1"/>
    <col min="4105" max="4105" width="41" style="800" customWidth="1"/>
    <col min="4106" max="4106" width="69.5" style="800" customWidth="1"/>
    <col min="4107" max="4107" width="58.5" style="800" customWidth="1"/>
    <col min="4108" max="4108" width="40.33203125" style="800" customWidth="1"/>
    <col min="4109" max="4109" width="33.1640625" style="800" customWidth="1"/>
    <col min="4110" max="4352" width="9.33203125" style="800"/>
    <col min="4353" max="4353" width="8.33203125" style="800" customWidth="1"/>
    <col min="4354" max="4354" width="50.1640625" style="800" customWidth="1"/>
    <col min="4355" max="4355" width="36.5" style="800" customWidth="1"/>
    <col min="4356" max="4356" width="41.5" style="800" customWidth="1"/>
    <col min="4357" max="4357" width="43.6640625" style="800" customWidth="1"/>
    <col min="4358" max="4358" width="36.5" style="800" customWidth="1"/>
    <col min="4359" max="4359" width="72.5" style="800" customWidth="1"/>
    <col min="4360" max="4360" width="35.6640625" style="800" customWidth="1"/>
    <col min="4361" max="4361" width="41" style="800" customWidth="1"/>
    <col min="4362" max="4362" width="69.5" style="800" customWidth="1"/>
    <col min="4363" max="4363" width="58.5" style="800" customWidth="1"/>
    <col min="4364" max="4364" width="40.33203125" style="800" customWidth="1"/>
    <col min="4365" max="4365" width="33.1640625" style="800" customWidth="1"/>
    <col min="4366" max="4608" width="9.33203125" style="800"/>
    <col min="4609" max="4609" width="8.33203125" style="800" customWidth="1"/>
    <col min="4610" max="4610" width="50.1640625" style="800" customWidth="1"/>
    <col min="4611" max="4611" width="36.5" style="800" customWidth="1"/>
    <col min="4612" max="4612" width="41.5" style="800" customWidth="1"/>
    <col min="4613" max="4613" width="43.6640625" style="800" customWidth="1"/>
    <col min="4614" max="4614" width="36.5" style="800" customWidth="1"/>
    <col min="4615" max="4615" width="72.5" style="800" customWidth="1"/>
    <col min="4616" max="4616" width="35.6640625" style="800" customWidth="1"/>
    <col min="4617" max="4617" width="41" style="800" customWidth="1"/>
    <col min="4618" max="4618" width="69.5" style="800" customWidth="1"/>
    <col min="4619" max="4619" width="58.5" style="800" customWidth="1"/>
    <col min="4620" max="4620" width="40.33203125" style="800" customWidth="1"/>
    <col min="4621" max="4621" width="33.1640625" style="800" customWidth="1"/>
    <col min="4622" max="4864" width="9.33203125" style="800"/>
    <col min="4865" max="4865" width="8.33203125" style="800" customWidth="1"/>
    <col min="4866" max="4866" width="50.1640625" style="800" customWidth="1"/>
    <col min="4867" max="4867" width="36.5" style="800" customWidth="1"/>
    <col min="4868" max="4868" width="41.5" style="800" customWidth="1"/>
    <col min="4869" max="4869" width="43.6640625" style="800" customWidth="1"/>
    <col min="4870" max="4870" width="36.5" style="800" customWidth="1"/>
    <col min="4871" max="4871" width="72.5" style="800" customWidth="1"/>
    <col min="4872" max="4872" width="35.6640625" style="800" customWidth="1"/>
    <col min="4873" max="4873" width="41" style="800" customWidth="1"/>
    <col min="4874" max="4874" width="69.5" style="800" customWidth="1"/>
    <col min="4875" max="4875" width="58.5" style="800" customWidth="1"/>
    <col min="4876" max="4876" width="40.33203125" style="800" customWidth="1"/>
    <col min="4877" max="4877" width="33.1640625" style="800" customWidth="1"/>
    <col min="4878" max="5120" width="9.33203125" style="800"/>
    <col min="5121" max="5121" width="8.33203125" style="800" customWidth="1"/>
    <col min="5122" max="5122" width="50.1640625" style="800" customWidth="1"/>
    <col min="5123" max="5123" width="36.5" style="800" customWidth="1"/>
    <col min="5124" max="5124" width="41.5" style="800" customWidth="1"/>
    <col min="5125" max="5125" width="43.6640625" style="800" customWidth="1"/>
    <col min="5126" max="5126" width="36.5" style="800" customWidth="1"/>
    <col min="5127" max="5127" width="72.5" style="800" customWidth="1"/>
    <col min="5128" max="5128" width="35.6640625" style="800" customWidth="1"/>
    <col min="5129" max="5129" width="41" style="800" customWidth="1"/>
    <col min="5130" max="5130" width="69.5" style="800" customWidth="1"/>
    <col min="5131" max="5131" width="58.5" style="800" customWidth="1"/>
    <col min="5132" max="5132" width="40.33203125" style="800" customWidth="1"/>
    <col min="5133" max="5133" width="33.1640625" style="800" customWidth="1"/>
    <col min="5134" max="5376" width="9.33203125" style="800"/>
    <col min="5377" max="5377" width="8.33203125" style="800" customWidth="1"/>
    <col min="5378" max="5378" width="50.1640625" style="800" customWidth="1"/>
    <col min="5379" max="5379" width="36.5" style="800" customWidth="1"/>
    <col min="5380" max="5380" width="41.5" style="800" customWidth="1"/>
    <col min="5381" max="5381" width="43.6640625" style="800" customWidth="1"/>
    <col min="5382" max="5382" width="36.5" style="800" customWidth="1"/>
    <col min="5383" max="5383" width="72.5" style="800" customWidth="1"/>
    <col min="5384" max="5384" width="35.6640625" style="800" customWidth="1"/>
    <col min="5385" max="5385" width="41" style="800" customWidth="1"/>
    <col min="5386" max="5386" width="69.5" style="800" customWidth="1"/>
    <col min="5387" max="5387" width="58.5" style="800" customWidth="1"/>
    <col min="5388" max="5388" width="40.33203125" style="800" customWidth="1"/>
    <col min="5389" max="5389" width="33.1640625" style="800" customWidth="1"/>
    <col min="5390" max="5632" width="9.33203125" style="800"/>
    <col min="5633" max="5633" width="8.33203125" style="800" customWidth="1"/>
    <col min="5634" max="5634" width="50.1640625" style="800" customWidth="1"/>
    <col min="5635" max="5635" width="36.5" style="800" customWidth="1"/>
    <col min="5636" max="5636" width="41.5" style="800" customWidth="1"/>
    <col min="5637" max="5637" width="43.6640625" style="800" customWidth="1"/>
    <col min="5638" max="5638" width="36.5" style="800" customWidth="1"/>
    <col min="5639" max="5639" width="72.5" style="800" customWidth="1"/>
    <col min="5640" max="5640" width="35.6640625" style="800" customWidth="1"/>
    <col min="5641" max="5641" width="41" style="800" customWidth="1"/>
    <col min="5642" max="5642" width="69.5" style="800" customWidth="1"/>
    <col min="5643" max="5643" width="58.5" style="800" customWidth="1"/>
    <col min="5644" max="5644" width="40.33203125" style="800" customWidth="1"/>
    <col min="5645" max="5645" width="33.1640625" style="800" customWidth="1"/>
    <col min="5646" max="5888" width="9.33203125" style="800"/>
    <col min="5889" max="5889" width="8.33203125" style="800" customWidth="1"/>
    <col min="5890" max="5890" width="50.1640625" style="800" customWidth="1"/>
    <col min="5891" max="5891" width="36.5" style="800" customWidth="1"/>
    <col min="5892" max="5892" width="41.5" style="800" customWidth="1"/>
    <col min="5893" max="5893" width="43.6640625" style="800" customWidth="1"/>
    <col min="5894" max="5894" width="36.5" style="800" customWidth="1"/>
    <col min="5895" max="5895" width="72.5" style="800" customWidth="1"/>
    <col min="5896" max="5896" width="35.6640625" style="800" customWidth="1"/>
    <col min="5897" max="5897" width="41" style="800" customWidth="1"/>
    <col min="5898" max="5898" width="69.5" style="800" customWidth="1"/>
    <col min="5899" max="5899" width="58.5" style="800" customWidth="1"/>
    <col min="5900" max="5900" width="40.33203125" style="800" customWidth="1"/>
    <col min="5901" max="5901" width="33.1640625" style="800" customWidth="1"/>
    <col min="5902" max="6144" width="9.33203125" style="800"/>
    <col min="6145" max="6145" width="8.33203125" style="800" customWidth="1"/>
    <col min="6146" max="6146" width="50.1640625" style="800" customWidth="1"/>
    <col min="6147" max="6147" width="36.5" style="800" customWidth="1"/>
    <col min="6148" max="6148" width="41.5" style="800" customWidth="1"/>
    <col min="6149" max="6149" width="43.6640625" style="800" customWidth="1"/>
    <col min="6150" max="6150" width="36.5" style="800" customWidth="1"/>
    <col min="6151" max="6151" width="72.5" style="800" customWidth="1"/>
    <col min="6152" max="6152" width="35.6640625" style="800" customWidth="1"/>
    <col min="6153" max="6153" width="41" style="800" customWidth="1"/>
    <col min="6154" max="6154" width="69.5" style="800" customWidth="1"/>
    <col min="6155" max="6155" width="58.5" style="800" customWidth="1"/>
    <col min="6156" max="6156" width="40.33203125" style="800" customWidth="1"/>
    <col min="6157" max="6157" width="33.1640625" style="800" customWidth="1"/>
    <col min="6158" max="6400" width="9.33203125" style="800"/>
    <col min="6401" max="6401" width="8.33203125" style="800" customWidth="1"/>
    <col min="6402" max="6402" width="50.1640625" style="800" customWidth="1"/>
    <col min="6403" max="6403" width="36.5" style="800" customWidth="1"/>
    <col min="6404" max="6404" width="41.5" style="800" customWidth="1"/>
    <col min="6405" max="6405" width="43.6640625" style="800" customWidth="1"/>
    <col min="6406" max="6406" width="36.5" style="800" customWidth="1"/>
    <col min="6407" max="6407" width="72.5" style="800" customWidth="1"/>
    <col min="6408" max="6408" width="35.6640625" style="800" customWidth="1"/>
    <col min="6409" max="6409" width="41" style="800" customWidth="1"/>
    <col min="6410" max="6410" width="69.5" style="800" customWidth="1"/>
    <col min="6411" max="6411" width="58.5" style="800" customWidth="1"/>
    <col min="6412" max="6412" width="40.33203125" style="800" customWidth="1"/>
    <col min="6413" max="6413" width="33.1640625" style="800" customWidth="1"/>
    <col min="6414" max="6656" width="9.33203125" style="800"/>
    <col min="6657" max="6657" width="8.33203125" style="800" customWidth="1"/>
    <col min="6658" max="6658" width="50.1640625" style="800" customWidth="1"/>
    <col min="6659" max="6659" width="36.5" style="800" customWidth="1"/>
    <col min="6660" max="6660" width="41.5" style="800" customWidth="1"/>
    <col min="6661" max="6661" width="43.6640625" style="800" customWidth="1"/>
    <col min="6662" max="6662" width="36.5" style="800" customWidth="1"/>
    <col min="6663" max="6663" width="72.5" style="800" customWidth="1"/>
    <col min="6664" max="6664" width="35.6640625" style="800" customWidth="1"/>
    <col min="6665" max="6665" width="41" style="800" customWidth="1"/>
    <col min="6666" max="6666" width="69.5" style="800" customWidth="1"/>
    <col min="6667" max="6667" width="58.5" style="800" customWidth="1"/>
    <col min="6668" max="6668" width="40.33203125" style="800" customWidth="1"/>
    <col min="6669" max="6669" width="33.1640625" style="800" customWidth="1"/>
    <col min="6670" max="6912" width="9.33203125" style="800"/>
    <col min="6913" max="6913" width="8.33203125" style="800" customWidth="1"/>
    <col min="6914" max="6914" width="50.1640625" style="800" customWidth="1"/>
    <col min="6915" max="6915" width="36.5" style="800" customWidth="1"/>
    <col min="6916" max="6916" width="41.5" style="800" customWidth="1"/>
    <col min="6917" max="6917" width="43.6640625" style="800" customWidth="1"/>
    <col min="6918" max="6918" width="36.5" style="800" customWidth="1"/>
    <col min="6919" max="6919" width="72.5" style="800" customWidth="1"/>
    <col min="6920" max="6920" width="35.6640625" style="800" customWidth="1"/>
    <col min="6921" max="6921" width="41" style="800" customWidth="1"/>
    <col min="6922" max="6922" width="69.5" style="800" customWidth="1"/>
    <col min="6923" max="6923" width="58.5" style="800" customWidth="1"/>
    <col min="6924" max="6924" width="40.33203125" style="800" customWidth="1"/>
    <col min="6925" max="6925" width="33.1640625" style="800" customWidth="1"/>
    <col min="6926" max="7168" width="9.33203125" style="800"/>
    <col min="7169" max="7169" width="8.33203125" style="800" customWidth="1"/>
    <col min="7170" max="7170" width="50.1640625" style="800" customWidth="1"/>
    <col min="7171" max="7171" width="36.5" style="800" customWidth="1"/>
    <col min="7172" max="7172" width="41.5" style="800" customWidth="1"/>
    <col min="7173" max="7173" width="43.6640625" style="800" customWidth="1"/>
    <col min="7174" max="7174" width="36.5" style="800" customWidth="1"/>
    <col min="7175" max="7175" width="72.5" style="800" customWidth="1"/>
    <col min="7176" max="7176" width="35.6640625" style="800" customWidth="1"/>
    <col min="7177" max="7177" width="41" style="800" customWidth="1"/>
    <col min="7178" max="7178" width="69.5" style="800" customWidth="1"/>
    <col min="7179" max="7179" width="58.5" style="800" customWidth="1"/>
    <col min="7180" max="7180" width="40.33203125" style="800" customWidth="1"/>
    <col min="7181" max="7181" width="33.1640625" style="800" customWidth="1"/>
    <col min="7182" max="7424" width="9.33203125" style="800"/>
    <col min="7425" max="7425" width="8.33203125" style="800" customWidth="1"/>
    <col min="7426" max="7426" width="50.1640625" style="800" customWidth="1"/>
    <col min="7427" max="7427" width="36.5" style="800" customWidth="1"/>
    <col min="7428" max="7428" width="41.5" style="800" customWidth="1"/>
    <col min="7429" max="7429" width="43.6640625" style="800" customWidth="1"/>
    <col min="7430" max="7430" width="36.5" style="800" customWidth="1"/>
    <col min="7431" max="7431" width="72.5" style="800" customWidth="1"/>
    <col min="7432" max="7432" width="35.6640625" style="800" customWidth="1"/>
    <col min="7433" max="7433" width="41" style="800" customWidth="1"/>
    <col min="7434" max="7434" width="69.5" style="800" customWidth="1"/>
    <col min="7435" max="7435" width="58.5" style="800" customWidth="1"/>
    <col min="7436" max="7436" width="40.33203125" style="800" customWidth="1"/>
    <col min="7437" max="7437" width="33.1640625" style="800" customWidth="1"/>
    <col min="7438" max="7680" width="9.33203125" style="800"/>
    <col min="7681" max="7681" width="8.33203125" style="800" customWidth="1"/>
    <col min="7682" max="7682" width="50.1640625" style="800" customWidth="1"/>
    <col min="7683" max="7683" width="36.5" style="800" customWidth="1"/>
    <col min="7684" max="7684" width="41.5" style="800" customWidth="1"/>
    <col min="7685" max="7685" width="43.6640625" style="800" customWidth="1"/>
    <col min="7686" max="7686" width="36.5" style="800" customWidth="1"/>
    <col min="7687" max="7687" width="72.5" style="800" customWidth="1"/>
    <col min="7688" max="7688" width="35.6640625" style="800" customWidth="1"/>
    <col min="7689" max="7689" width="41" style="800" customWidth="1"/>
    <col min="7690" max="7690" width="69.5" style="800" customWidth="1"/>
    <col min="7691" max="7691" width="58.5" style="800" customWidth="1"/>
    <col min="7692" max="7692" width="40.33203125" style="800" customWidth="1"/>
    <col min="7693" max="7693" width="33.1640625" style="800" customWidth="1"/>
    <col min="7694" max="7936" width="9.33203125" style="800"/>
    <col min="7937" max="7937" width="8.33203125" style="800" customWidth="1"/>
    <col min="7938" max="7938" width="50.1640625" style="800" customWidth="1"/>
    <col min="7939" max="7939" width="36.5" style="800" customWidth="1"/>
    <col min="7940" max="7940" width="41.5" style="800" customWidth="1"/>
    <col min="7941" max="7941" width="43.6640625" style="800" customWidth="1"/>
    <col min="7942" max="7942" width="36.5" style="800" customWidth="1"/>
    <col min="7943" max="7943" width="72.5" style="800" customWidth="1"/>
    <col min="7944" max="7944" width="35.6640625" style="800" customWidth="1"/>
    <col min="7945" max="7945" width="41" style="800" customWidth="1"/>
    <col min="7946" max="7946" width="69.5" style="800" customWidth="1"/>
    <col min="7947" max="7947" width="58.5" style="800" customWidth="1"/>
    <col min="7948" max="7948" width="40.33203125" style="800" customWidth="1"/>
    <col min="7949" max="7949" width="33.1640625" style="800" customWidth="1"/>
    <col min="7950" max="8192" width="9.33203125" style="800"/>
    <col min="8193" max="8193" width="8.33203125" style="800" customWidth="1"/>
    <col min="8194" max="8194" width="50.1640625" style="800" customWidth="1"/>
    <col min="8195" max="8195" width="36.5" style="800" customWidth="1"/>
    <col min="8196" max="8196" width="41.5" style="800" customWidth="1"/>
    <col min="8197" max="8197" width="43.6640625" style="800" customWidth="1"/>
    <col min="8198" max="8198" width="36.5" style="800" customWidth="1"/>
    <col min="8199" max="8199" width="72.5" style="800" customWidth="1"/>
    <col min="8200" max="8200" width="35.6640625" style="800" customWidth="1"/>
    <col min="8201" max="8201" width="41" style="800" customWidth="1"/>
    <col min="8202" max="8202" width="69.5" style="800" customWidth="1"/>
    <col min="8203" max="8203" width="58.5" style="800" customWidth="1"/>
    <col min="8204" max="8204" width="40.33203125" style="800" customWidth="1"/>
    <col min="8205" max="8205" width="33.1640625" style="800" customWidth="1"/>
    <col min="8206" max="8448" width="9.33203125" style="800"/>
    <col min="8449" max="8449" width="8.33203125" style="800" customWidth="1"/>
    <col min="8450" max="8450" width="50.1640625" style="800" customWidth="1"/>
    <col min="8451" max="8451" width="36.5" style="800" customWidth="1"/>
    <col min="8452" max="8452" width="41.5" style="800" customWidth="1"/>
    <col min="8453" max="8453" width="43.6640625" style="800" customWidth="1"/>
    <col min="8454" max="8454" width="36.5" style="800" customWidth="1"/>
    <col min="8455" max="8455" width="72.5" style="800" customWidth="1"/>
    <col min="8456" max="8456" width="35.6640625" style="800" customWidth="1"/>
    <col min="8457" max="8457" width="41" style="800" customWidth="1"/>
    <col min="8458" max="8458" width="69.5" style="800" customWidth="1"/>
    <col min="8459" max="8459" width="58.5" style="800" customWidth="1"/>
    <col min="8460" max="8460" width="40.33203125" style="800" customWidth="1"/>
    <col min="8461" max="8461" width="33.1640625" style="800" customWidth="1"/>
    <col min="8462" max="8704" width="9.33203125" style="800"/>
    <col min="8705" max="8705" width="8.33203125" style="800" customWidth="1"/>
    <col min="8706" max="8706" width="50.1640625" style="800" customWidth="1"/>
    <col min="8707" max="8707" width="36.5" style="800" customWidth="1"/>
    <col min="8708" max="8708" width="41.5" style="800" customWidth="1"/>
    <col min="8709" max="8709" width="43.6640625" style="800" customWidth="1"/>
    <col min="8710" max="8710" width="36.5" style="800" customWidth="1"/>
    <col min="8711" max="8711" width="72.5" style="800" customWidth="1"/>
    <col min="8712" max="8712" width="35.6640625" style="800" customWidth="1"/>
    <col min="8713" max="8713" width="41" style="800" customWidth="1"/>
    <col min="8714" max="8714" width="69.5" style="800" customWidth="1"/>
    <col min="8715" max="8715" width="58.5" style="800" customWidth="1"/>
    <col min="8716" max="8716" width="40.33203125" style="800" customWidth="1"/>
    <col min="8717" max="8717" width="33.1640625" style="800" customWidth="1"/>
    <col min="8718" max="8960" width="9.33203125" style="800"/>
    <col min="8961" max="8961" width="8.33203125" style="800" customWidth="1"/>
    <col min="8962" max="8962" width="50.1640625" style="800" customWidth="1"/>
    <col min="8963" max="8963" width="36.5" style="800" customWidth="1"/>
    <col min="8964" max="8964" width="41.5" style="800" customWidth="1"/>
    <col min="8965" max="8965" width="43.6640625" style="800" customWidth="1"/>
    <col min="8966" max="8966" width="36.5" style="800" customWidth="1"/>
    <col min="8967" max="8967" width="72.5" style="800" customWidth="1"/>
    <col min="8968" max="8968" width="35.6640625" style="800" customWidth="1"/>
    <col min="8969" max="8969" width="41" style="800" customWidth="1"/>
    <col min="8970" max="8970" width="69.5" style="800" customWidth="1"/>
    <col min="8971" max="8971" width="58.5" style="800" customWidth="1"/>
    <col min="8972" max="8972" width="40.33203125" style="800" customWidth="1"/>
    <col min="8973" max="8973" width="33.1640625" style="800" customWidth="1"/>
    <col min="8974" max="9216" width="9.33203125" style="800"/>
    <col min="9217" max="9217" width="8.33203125" style="800" customWidth="1"/>
    <col min="9218" max="9218" width="50.1640625" style="800" customWidth="1"/>
    <col min="9219" max="9219" width="36.5" style="800" customWidth="1"/>
    <col min="9220" max="9220" width="41.5" style="800" customWidth="1"/>
    <col min="9221" max="9221" width="43.6640625" style="800" customWidth="1"/>
    <col min="9222" max="9222" width="36.5" style="800" customWidth="1"/>
    <col min="9223" max="9223" width="72.5" style="800" customWidth="1"/>
    <col min="9224" max="9224" width="35.6640625" style="800" customWidth="1"/>
    <col min="9225" max="9225" width="41" style="800" customWidth="1"/>
    <col min="9226" max="9226" width="69.5" style="800" customWidth="1"/>
    <col min="9227" max="9227" width="58.5" style="800" customWidth="1"/>
    <col min="9228" max="9228" width="40.33203125" style="800" customWidth="1"/>
    <col min="9229" max="9229" width="33.1640625" style="800" customWidth="1"/>
    <col min="9230" max="9472" width="9.33203125" style="800"/>
    <col min="9473" max="9473" width="8.33203125" style="800" customWidth="1"/>
    <col min="9474" max="9474" width="50.1640625" style="800" customWidth="1"/>
    <col min="9475" max="9475" width="36.5" style="800" customWidth="1"/>
    <col min="9476" max="9476" width="41.5" style="800" customWidth="1"/>
    <col min="9477" max="9477" width="43.6640625" style="800" customWidth="1"/>
    <col min="9478" max="9478" width="36.5" style="800" customWidth="1"/>
    <col min="9479" max="9479" width="72.5" style="800" customWidth="1"/>
    <col min="9480" max="9480" width="35.6640625" style="800" customWidth="1"/>
    <col min="9481" max="9481" width="41" style="800" customWidth="1"/>
    <col min="9482" max="9482" width="69.5" style="800" customWidth="1"/>
    <col min="9483" max="9483" width="58.5" style="800" customWidth="1"/>
    <col min="9484" max="9484" width="40.33203125" style="800" customWidth="1"/>
    <col min="9485" max="9485" width="33.1640625" style="800" customWidth="1"/>
    <col min="9486" max="9728" width="9.33203125" style="800"/>
    <col min="9729" max="9729" width="8.33203125" style="800" customWidth="1"/>
    <col min="9730" max="9730" width="50.1640625" style="800" customWidth="1"/>
    <col min="9731" max="9731" width="36.5" style="800" customWidth="1"/>
    <col min="9732" max="9732" width="41.5" style="800" customWidth="1"/>
    <col min="9733" max="9733" width="43.6640625" style="800" customWidth="1"/>
    <col min="9734" max="9734" width="36.5" style="800" customWidth="1"/>
    <col min="9735" max="9735" width="72.5" style="800" customWidth="1"/>
    <col min="9736" max="9736" width="35.6640625" style="800" customWidth="1"/>
    <col min="9737" max="9737" width="41" style="800" customWidth="1"/>
    <col min="9738" max="9738" width="69.5" style="800" customWidth="1"/>
    <col min="9739" max="9739" width="58.5" style="800" customWidth="1"/>
    <col min="9740" max="9740" width="40.33203125" style="800" customWidth="1"/>
    <col min="9741" max="9741" width="33.1640625" style="800" customWidth="1"/>
    <col min="9742" max="9984" width="9.33203125" style="800"/>
    <col min="9985" max="9985" width="8.33203125" style="800" customWidth="1"/>
    <col min="9986" max="9986" width="50.1640625" style="800" customWidth="1"/>
    <col min="9987" max="9987" width="36.5" style="800" customWidth="1"/>
    <col min="9988" max="9988" width="41.5" style="800" customWidth="1"/>
    <col min="9989" max="9989" width="43.6640625" style="800" customWidth="1"/>
    <col min="9990" max="9990" width="36.5" style="800" customWidth="1"/>
    <col min="9991" max="9991" width="72.5" style="800" customWidth="1"/>
    <col min="9992" max="9992" width="35.6640625" style="800" customWidth="1"/>
    <col min="9993" max="9993" width="41" style="800" customWidth="1"/>
    <col min="9994" max="9994" width="69.5" style="800" customWidth="1"/>
    <col min="9995" max="9995" width="58.5" style="800" customWidth="1"/>
    <col min="9996" max="9996" width="40.33203125" style="800" customWidth="1"/>
    <col min="9997" max="9997" width="33.1640625" style="800" customWidth="1"/>
    <col min="9998" max="10240" width="9.33203125" style="800"/>
    <col min="10241" max="10241" width="8.33203125" style="800" customWidth="1"/>
    <col min="10242" max="10242" width="50.1640625" style="800" customWidth="1"/>
    <col min="10243" max="10243" width="36.5" style="800" customWidth="1"/>
    <col min="10244" max="10244" width="41.5" style="800" customWidth="1"/>
    <col min="10245" max="10245" width="43.6640625" style="800" customWidth="1"/>
    <col min="10246" max="10246" width="36.5" style="800" customWidth="1"/>
    <col min="10247" max="10247" width="72.5" style="800" customWidth="1"/>
    <col min="10248" max="10248" width="35.6640625" style="800" customWidth="1"/>
    <col min="10249" max="10249" width="41" style="800" customWidth="1"/>
    <col min="10250" max="10250" width="69.5" style="800" customWidth="1"/>
    <col min="10251" max="10251" width="58.5" style="800" customWidth="1"/>
    <col min="10252" max="10252" width="40.33203125" style="800" customWidth="1"/>
    <col min="10253" max="10253" width="33.1640625" style="800" customWidth="1"/>
    <col min="10254" max="10496" width="9.33203125" style="800"/>
    <col min="10497" max="10497" width="8.33203125" style="800" customWidth="1"/>
    <col min="10498" max="10498" width="50.1640625" style="800" customWidth="1"/>
    <col min="10499" max="10499" width="36.5" style="800" customWidth="1"/>
    <col min="10500" max="10500" width="41.5" style="800" customWidth="1"/>
    <col min="10501" max="10501" width="43.6640625" style="800" customWidth="1"/>
    <col min="10502" max="10502" width="36.5" style="800" customWidth="1"/>
    <col min="10503" max="10503" width="72.5" style="800" customWidth="1"/>
    <col min="10504" max="10504" width="35.6640625" style="800" customWidth="1"/>
    <col min="10505" max="10505" width="41" style="800" customWidth="1"/>
    <col min="10506" max="10506" width="69.5" style="800" customWidth="1"/>
    <col min="10507" max="10507" width="58.5" style="800" customWidth="1"/>
    <col min="10508" max="10508" width="40.33203125" style="800" customWidth="1"/>
    <col min="10509" max="10509" width="33.1640625" style="800" customWidth="1"/>
    <col min="10510" max="10752" width="9.33203125" style="800"/>
    <col min="10753" max="10753" width="8.33203125" style="800" customWidth="1"/>
    <col min="10754" max="10754" width="50.1640625" style="800" customWidth="1"/>
    <col min="10755" max="10755" width="36.5" style="800" customWidth="1"/>
    <col min="10756" max="10756" width="41.5" style="800" customWidth="1"/>
    <col min="10757" max="10757" width="43.6640625" style="800" customWidth="1"/>
    <col min="10758" max="10758" width="36.5" style="800" customWidth="1"/>
    <col min="10759" max="10759" width="72.5" style="800" customWidth="1"/>
    <col min="10760" max="10760" width="35.6640625" style="800" customWidth="1"/>
    <col min="10761" max="10761" width="41" style="800" customWidth="1"/>
    <col min="10762" max="10762" width="69.5" style="800" customWidth="1"/>
    <col min="10763" max="10763" width="58.5" style="800" customWidth="1"/>
    <col min="10764" max="10764" width="40.33203125" style="800" customWidth="1"/>
    <col min="10765" max="10765" width="33.1640625" style="800" customWidth="1"/>
    <col min="10766" max="11008" width="9.33203125" style="800"/>
    <col min="11009" max="11009" width="8.33203125" style="800" customWidth="1"/>
    <col min="11010" max="11010" width="50.1640625" style="800" customWidth="1"/>
    <col min="11011" max="11011" width="36.5" style="800" customWidth="1"/>
    <col min="11012" max="11012" width="41.5" style="800" customWidth="1"/>
    <col min="11013" max="11013" width="43.6640625" style="800" customWidth="1"/>
    <col min="11014" max="11014" width="36.5" style="800" customWidth="1"/>
    <col min="11015" max="11015" width="72.5" style="800" customWidth="1"/>
    <col min="11016" max="11016" width="35.6640625" style="800" customWidth="1"/>
    <col min="11017" max="11017" width="41" style="800" customWidth="1"/>
    <col min="11018" max="11018" width="69.5" style="800" customWidth="1"/>
    <col min="11019" max="11019" width="58.5" style="800" customWidth="1"/>
    <col min="11020" max="11020" width="40.33203125" style="800" customWidth="1"/>
    <col min="11021" max="11021" width="33.1640625" style="800" customWidth="1"/>
    <col min="11022" max="11264" width="9.33203125" style="800"/>
    <col min="11265" max="11265" width="8.33203125" style="800" customWidth="1"/>
    <col min="11266" max="11266" width="50.1640625" style="800" customWidth="1"/>
    <col min="11267" max="11267" width="36.5" style="800" customWidth="1"/>
    <col min="11268" max="11268" width="41.5" style="800" customWidth="1"/>
    <col min="11269" max="11269" width="43.6640625" style="800" customWidth="1"/>
    <col min="11270" max="11270" width="36.5" style="800" customWidth="1"/>
    <col min="11271" max="11271" width="72.5" style="800" customWidth="1"/>
    <col min="11272" max="11272" width="35.6640625" style="800" customWidth="1"/>
    <col min="11273" max="11273" width="41" style="800" customWidth="1"/>
    <col min="11274" max="11274" width="69.5" style="800" customWidth="1"/>
    <col min="11275" max="11275" width="58.5" style="800" customWidth="1"/>
    <col min="11276" max="11276" width="40.33203125" style="800" customWidth="1"/>
    <col min="11277" max="11277" width="33.1640625" style="800" customWidth="1"/>
    <col min="11278" max="11520" width="9.33203125" style="800"/>
    <col min="11521" max="11521" width="8.33203125" style="800" customWidth="1"/>
    <col min="11522" max="11522" width="50.1640625" style="800" customWidth="1"/>
    <col min="11523" max="11523" width="36.5" style="800" customWidth="1"/>
    <col min="11524" max="11524" width="41.5" style="800" customWidth="1"/>
    <col min="11525" max="11525" width="43.6640625" style="800" customWidth="1"/>
    <col min="11526" max="11526" width="36.5" style="800" customWidth="1"/>
    <col min="11527" max="11527" width="72.5" style="800" customWidth="1"/>
    <col min="11528" max="11528" width="35.6640625" style="800" customWidth="1"/>
    <col min="11529" max="11529" width="41" style="800" customWidth="1"/>
    <col min="11530" max="11530" width="69.5" style="800" customWidth="1"/>
    <col min="11531" max="11531" width="58.5" style="800" customWidth="1"/>
    <col min="11532" max="11532" width="40.33203125" style="800" customWidth="1"/>
    <col min="11533" max="11533" width="33.1640625" style="800" customWidth="1"/>
    <col min="11534" max="11776" width="9.33203125" style="800"/>
    <col min="11777" max="11777" width="8.33203125" style="800" customWidth="1"/>
    <col min="11778" max="11778" width="50.1640625" style="800" customWidth="1"/>
    <col min="11779" max="11779" width="36.5" style="800" customWidth="1"/>
    <col min="11780" max="11780" width="41.5" style="800" customWidth="1"/>
    <col min="11781" max="11781" width="43.6640625" style="800" customWidth="1"/>
    <col min="11782" max="11782" width="36.5" style="800" customWidth="1"/>
    <col min="11783" max="11783" width="72.5" style="800" customWidth="1"/>
    <col min="11784" max="11784" width="35.6640625" style="800" customWidth="1"/>
    <col min="11785" max="11785" width="41" style="800" customWidth="1"/>
    <col min="11786" max="11786" width="69.5" style="800" customWidth="1"/>
    <col min="11787" max="11787" width="58.5" style="800" customWidth="1"/>
    <col min="11788" max="11788" width="40.33203125" style="800" customWidth="1"/>
    <col min="11789" max="11789" width="33.1640625" style="800" customWidth="1"/>
    <col min="11790" max="12032" width="9.33203125" style="800"/>
    <col min="12033" max="12033" width="8.33203125" style="800" customWidth="1"/>
    <col min="12034" max="12034" width="50.1640625" style="800" customWidth="1"/>
    <col min="12035" max="12035" width="36.5" style="800" customWidth="1"/>
    <col min="12036" max="12036" width="41.5" style="800" customWidth="1"/>
    <col min="12037" max="12037" width="43.6640625" style="800" customWidth="1"/>
    <col min="12038" max="12038" width="36.5" style="800" customWidth="1"/>
    <col min="12039" max="12039" width="72.5" style="800" customWidth="1"/>
    <col min="12040" max="12040" width="35.6640625" style="800" customWidth="1"/>
    <col min="12041" max="12041" width="41" style="800" customWidth="1"/>
    <col min="12042" max="12042" width="69.5" style="800" customWidth="1"/>
    <col min="12043" max="12043" width="58.5" style="800" customWidth="1"/>
    <col min="12044" max="12044" width="40.33203125" style="800" customWidth="1"/>
    <col min="12045" max="12045" width="33.1640625" style="800" customWidth="1"/>
    <col min="12046" max="12288" width="9.33203125" style="800"/>
    <col min="12289" max="12289" width="8.33203125" style="800" customWidth="1"/>
    <col min="12290" max="12290" width="50.1640625" style="800" customWidth="1"/>
    <col min="12291" max="12291" width="36.5" style="800" customWidth="1"/>
    <col min="12292" max="12292" width="41.5" style="800" customWidth="1"/>
    <col min="12293" max="12293" width="43.6640625" style="800" customWidth="1"/>
    <col min="12294" max="12294" width="36.5" style="800" customWidth="1"/>
    <col min="12295" max="12295" width="72.5" style="800" customWidth="1"/>
    <col min="12296" max="12296" width="35.6640625" style="800" customWidth="1"/>
    <col min="12297" max="12297" width="41" style="800" customWidth="1"/>
    <col min="12298" max="12298" width="69.5" style="800" customWidth="1"/>
    <col min="12299" max="12299" width="58.5" style="800" customWidth="1"/>
    <col min="12300" max="12300" width="40.33203125" style="800" customWidth="1"/>
    <col min="12301" max="12301" width="33.1640625" style="800" customWidth="1"/>
    <col min="12302" max="12544" width="9.33203125" style="800"/>
    <col min="12545" max="12545" width="8.33203125" style="800" customWidth="1"/>
    <col min="12546" max="12546" width="50.1640625" style="800" customWidth="1"/>
    <col min="12547" max="12547" width="36.5" style="800" customWidth="1"/>
    <col min="12548" max="12548" width="41.5" style="800" customWidth="1"/>
    <col min="12549" max="12549" width="43.6640625" style="800" customWidth="1"/>
    <col min="12550" max="12550" width="36.5" style="800" customWidth="1"/>
    <col min="12551" max="12551" width="72.5" style="800" customWidth="1"/>
    <col min="12552" max="12552" width="35.6640625" style="800" customWidth="1"/>
    <col min="12553" max="12553" width="41" style="800" customWidth="1"/>
    <col min="12554" max="12554" width="69.5" style="800" customWidth="1"/>
    <col min="12555" max="12555" width="58.5" style="800" customWidth="1"/>
    <col min="12556" max="12556" width="40.33203125" style="800" customWidth="1"/>
    <col min="12557" max="12557" width="33.1640625" style="800" customWidth="1"/>
    <col min="12558" max="12800" width="9.33203125" style="800"/>
    <col min="12801" max="12801" width="8.33203125" style="800" customWidth="1"/>
    <col min="12802" max="12802" width="50.1640625" style="800" customWidth="1"/>
    <col min="12803" max="12803" width="36.5" style="800" customWidth="1"/>
    <col min="12804" max="12804" width="41.5" style="800" customWidth="1"/>
    <col min="12805" max="12805" width="43.6640625" style="800" customWidth="1"/>
    <col min="12806" max="12806" width="36.5" style="800" customWidth="1"/>
    <col min="12807" max="12807" width="72.5" style="800" customWidth="1"/>
    <col min="12808" max="12808" width="35.6640625" style="800" customWidth="1"/>
    <col min="12809" max="12809" width="41" style="800" customWidth="1"/>
    <col min="12810" max="12810" width="69.5" style="800" customWidth="1"/>
    <col min="12811" max="12811" width="58.5" style="800" customWidth="1"/>
    <col min="12812" max="12812" width="40.33203125" style="800" customWidth="1"/>
    <col min="12813" max="12813" width="33.1640625" style="800" customWidth="1"/>
    <col min="12814" max="13056" width="9.33203125" style="800"/>
    <col min="13057" max="13057" width="8.33203125" style="800" customWidth="1"/>
    <col min="13058" max="13058" width="50.1640625" style="800" customWidth="1"/>
    <col min="13059" max="13059" width="36.5" style="800" customWidth="1"/>
    <col min="13060" max="13060" width="41.5" style="800" customWidth="1"/>
    <col min="13061" max="13061" width="43.6640625" style="800" customWidth="1"/>
    <col min="13062" max="13062" width="36.5" style="800" customWidth="1"/>
    <col min="13063" max="13063" width="72.5" style="800" customWidth="1"/>
    <col min="13064" max="13064" width="35.6640625" style="800" customWidth="1"/>
    <col min="13065" max="13065" width="41" style="800" customWidth="1"/>
    <col min="13066" max="13066" width="69.5" style="800" customWidth="1"/>
    <col min="13067" max="13067" width="58.5" style="800" customWidth="1"/>
    <col min="13068" max="13068" width="40.33203125" style="800" customWidth="1"/>
    <col min="13069" max="13069" width="33.1640625" style="800" customWidth="1"/>
    <col min="13070" max="13312" width="9.33203125" style="800"/>
    <col min="13313" max="13313" width="8.33203125" style="800" customWidth="1"/>
    <col min="13314" max="13314" width="50.1640625" style="800" customWidth="1"/>
    <col min="13315" max="13315" width="36.5" style="800" customWidth="1"/>
    <col min="13316" max="13316" width="41.5" style="800" customWidth="1"/>
    <col min="13317" max="13317" width="43.6640625" style="800" customWidth="1"/>
    <col min="13318" max="13318" width="36.5" style="800" customWidth="1"/>
    <col min="13319" max="13319" width="72.5" style="800" customWidth="1"/>
    <col min="13320" max="13320" width="35.6640625" style="800" customWidth="1"/>
    <col min="13321" max="13321" width="41" style="800" customWidth="1"/>
    <col min="13322" max="13322" width="69.5" style="800" customWidth="1"/>
    <col min="13323" max="13323" width="58.5" style="800" customWidth="1"/>
    <col min="13324" max="13324" width="40.33203125" style="800" customWidth="1"/>
    <col min="13325" max="13325" width="33.1640625" style="800" customWidth="1"/>
    <col min="13326" max="13568" width="9.33203125" style="800"/>
    <col min="13569" max="13569" width="8.33203125" style="800" customWidth="1"/>
    <col min="13570" max="13570" width="50.1640625" style="800" customWidth="1"/>
    <col min="13571" max="13571" width="36.5" style="800" customWidth="1"/>
    <col min="13572" max="13572" width="41.5" style="800" customWidth="1"/>
    <col min="13573" max="13573" width="43.6640625" style="800" customWidth="1"/>
    <col min="13574" max="13574" width="36.5" style="800" customWidth="1"/>
    <col min="13575" max="13575" width="72.5" style="800" customWidth="1"/>
    <col min="13576" max="13576" width="35.6640625" style="800" customWidth="1"/>
    <col min="13577" max="13577" width="41" style="800" customWidth="1"/>
    <col min="13578" max="13578" width="69.5" style="800" customWidth="1"/>
    <col min="13579" max="13579" width="58.5" style="800" customWidth="1"/>
    <col min="13580" max="13580" width="40.33203125" style="800" customWidth="1"/>
    <col min="13581" max="13581" width="33.1640625" style="800" customWidth="1"/>
    <col min="13582" max="13824" width="9.33203125" style="800"/>
    <col min="13825" max="13825" width="8.33203125" style="800" customWidth="1"/>
    <col min="13826" max="13826" width="50.1640625" style="800" customWidth="1"/>
    <col min="13827" max="13827" width="36.5" style="800" customWidth="1"/>
    <col min="13828" max="13828" width="41.5" style="800" customWidth="1"/>
    <col min="13829" max="13829" width="43.6640625" style="800" customWidth="1"/>
    <col min="13830" max="13830" width="36.5" style="800" customWidth="1"/>
    <col min="13831" max="13831" width="72.5" style="800" customWidth="1"/>
    <col min="13832" max="13832" width="35.6640625" style="800" customWidth="1"/>
    <col min="13833" max="13833" width="41" style="800" customWidth="1"/>
    <col min="13834" max="13834" width="69.5" style="800" customWidth="1"/>
    <col min="13835" max="13835" width="58.5" style="800" customWidth="1"/>
    <col min="13836" max="13836" width="40.33203125" style="800" customWidth="1"/>
    <col min="13837" max="13837" width="33.1640625" style="800" customWidth="1"/>
    <col min="13838" max="14080" width="9.33203125" style="800"/>
    <col min="14081" max="14081" width="8.33203125" style="800" customWidth="1"/>
    <col min="14082" max="14082" width="50.1640625" style="800" customWidth="1"/>
    <col min="14083" max="14083" width="36.5" style="800" customWidth="1"/>
    <col min="14084" max="14084" width="41.5" style="800" customWidth="1"/>
    <col min="14085" max="14085" width="43.6640625" style="800" customWidth="1"/>
    <col min="14086" max="14086" width="36.5" style="800" customWidth="1"/>
    <col min="14087" max="14087" width="72.5" style="800" customWidth="1"/>
    <col min="14088" max="14088" width="35.6640625" style="800" customWidth="1"/>
    <col min="14089" max="14089" width="41" style="800" customWidth="1"/>
    <col min="14090" max="14090" width="69.5" style="800" customWidth="1"/>
    <col min="14091" max="14091" width="58.5" style="800" customWidth="1"/>
    <col min="14092" max="14092" width="40.33203125" style="800" customWidth="1"/>
    <col min="14093" max="14093" width="33.1640625" style="800" customWidth="1"/>
    <col min="14094" max="14336" width="9.33203125" style="800"/>
    <col min="14337" max="14337" width="8.33203125" style="800" customWidth="1"/>
    <col min="14338" max="14338" width="50.1640625" style="800" customWidth="1"/>
    <col min="14339" max="14339" width="36.5" style="800" customWidth="1"/>
    <col min="14340" max="14340" width="41.5" style="800" customWidth="1"/>
    <col min="14341" max="14341" width="43.6640625" style="800" customWidth="1"/>
    <col min="14342" max="14342" width="36.5" style="800" customWidth="1"/>
    <col min="14343" max="14343" width="72.5" style="800" customWidth="1"/>
    <col min="14344" max="14344" width="35.6640625" style="800" customWidth="1"/>
    <col min="14345" max="14345" width="41" style="800" customWidth="1"/>
    <col min="14346" max="14346" width="69.5" style="800" customWidth="1"/>
    <col min="14347" max="14347" width="58.5" style="800" customWidth="1"/>
    <col min="14348" max="14348" width="40.33203125" style="800" customWidth="1"/>
    <col min="14349" max="14349" width="33.1640625" style="800" customWidth="1"/>
    <col min="14350" max="14592" width="9.33203125" style="800"/>
    <col min="14593" max="14593" width="8.33203125" style="800" customWidth="1"/>
    <col min="14594" max="14594" width="50.1640625" style="800" customWidth="1"/>
    <col min="14595" max="14595" width="36.5" style="800" customWidth="1"/>
    <col min="14596" max="14596" width="41.5" style="800" customWidth="1"/>
    <col min="14597" max="14597" width="43.6640625" style="800" customWidth="1"/>
    <col min="14598" max="14598" width="36.5" style="800" customWidth="1"/>
    <col min="14599" max="14599" width="72.5" style="800" customWidth="1"/>
    <col min="14600" max="14600" width="35.6640625" style="800" customWidth="1"/>
    <col min="14601" max="14601" width="41" style="800" customWidth="1"/>
    <col min="14602" max="14602" width="69.5" style="800" customWidth="1"/>
    <col min="14603" max="14603" width="58.5" style="800" customWidth="1"/>
    <col min="14604" max="14604" width="40.33203125" style="800" customWidth="1"/>
    <col min="14605" max="14605" width="33.1640625" style="800" customWidth="1"/>
    <col min="14606" max="14848" width="9.33203125" style="800"/>
    <col min="14849" max="14849" width="8.33203125" style="800" customWidth="1"/>
    <col min="14850" max="14850" width="50.1640625" style="800" customWidth="1"/>
    <col min="14851" max="14851" width="36.5" style="800" customWidth="1"/>
    <col min="14852" max="14852" width="41.5" style="800" customWidth="1"/>
    <col min="14853" max="14853" width="43.6640625" style="800" customWidth="1"/>
    <col min="14854" max="14854" width="36.5" style="800" customWidth="1"/>
    <col min="14855" max="14855" width="72.5" style="800" customWidth="1"/>
    <col min="14856" max="14856" width="35.6640625" style="800" customWidth="1"/>
    <col min="14857" max="14857" width="41" style="800" customWidth="1"/>
    <col min="14858" max="14858" width="69.5" style="800" customWidth="1"/>
    <col min="14859" max="14859" width="58.5" style="800" customWidth="1"/>
    <col min="14860" max="14860" width="40.33203125" style="800" customWidth="1"/>
    <col min="14861" max="14861" width="33.1640625" style="800" customWidth="1"/>
    <col min="14862" max="15104" width="9.33203125" style="800"/>
    <col min="15105" max="15105" width="8.33203125" style="800" customWidth="1"/>
    <col min="15106" max="15106" width="50.1640625" style="800" customWidth="1"/>
    <col min="15107" max="15107" width="36.5" style="800" customWidth="1"/>
    <col min="15108" max="15108" width="41.5" style="800" customWidth="1"/>
    <col min="15109" max="15109" width="43.6640625" style="800" customWidth="1"/>
    <col min="15110" max="15110" width="36.5" style="800" customWidth="1"/>
    <col min="15111" max="15111" width="72.5" style="800" customWidth="1"/>
    <col min="15112" max="15112" width="35.6640625" style="800" customWidth="1"/>
    <col min="15113" max="15113" width="41" style="800" customWidth="1"/>
    <col min="15114" max="15114" width="69.5" style="800" customWidth="1"/>
    <col min="15115" max="15115" width="58.5" style="800" customWidth="1"/>
    <col min="15116" max="15116" width="40.33203125" style="800" customWidth="1"/>
    <col min="15117" max="15117" width="33.1640625" style="800" customWidth="1"/>
    <col min="15118" max="15360" width="9.33203125" style="800"/>
    <col min="15361" max="15361" width="8.33203125" style="800" customWidth="1"/>
    <col min="15362" max="15362" width="50.1640625" style="800" customWidth="1"/>
    <col min="15363" max="15363" width="36.5" style="800" customWidth="1"/>
    <col min="15364" max="15364" width="41.5" style="800" customWidth="1"/>
    <col min="15365" max="15365" width="43.6640625" style="800" customWidth="1"/>
    <col min="15366" max="15366" width="36.5" style="800" customWidth="1"/>
    <col min="15367" max="15367" width="72.5" style="800" customWidth="1"/>
    <col min="15368" max="15368" width="35.6640625" style="800" customWidth="1"/>
    <col min="15369" max="15369" width="41" style="800" customWidth="1"/>
    <col min="15370" max="15370" width="69.5" style="800" customWidth="1"/>
    <col min="15371" max="15371" width="58.5" style="800" customWidth="1"/>
    <col min="15372" max="15372" width="40.33203125" style="800" customWidth="1"/>
    <col min="15373" max="15373" width="33.1640625" style="800" customWidth="1"/>
    <col min="15374" max="15616" width="9.33203125" style="800"/>
    <col min="15617" max="15617" width="8.33203125" style="800" customWidth="1"/>
    <col min="15618" max="15618" width="50.1640625" style="800" customWidth="1"/>
    <col min="15619" max="15619" width="36.5" style="800" customWidth="1"/>
    <col min="15620" max="15620" width="41.5" style="800" customWidth="1"/>
    <col min="15621" max="15621" width="43.6640625" style="800" customWidth="1"/>
    <col min="15622" max="15622" width="36.5" style="800" customWidth="1"/>
    <col min="15623" max="15623" width="72.5" style="800" customWidth="1"/>
    <col min="15624" max="15624" width="35.6640625" style="800" customWidth="1"/>
    <col min="15625" max="15625" width="41" style="800" customWidth="1"/>
    <col min="15626" max="15626" width="69.5" style="800" customWidth="1"/>
    <col min="15627" max="15627" width="58.5" style="800" customWidth="1"/>
    <col min="15628" max="15628" width="40.33203125" style="800" customWidth="1"/>
    <col min="15629" max="15629" width="33.1640625" style="800" customWidth="1"/>
    <col min="15630" max="15872" width="9.33203125" style="800"/>
    <col min="15873" max="15873" width="8.33203125" style="800" customWidth="1"/>
    <col min="15874" max="15874" width="50.1640625" style="800" customWidth="1"/>
    <col min="15875" max="15875" width="36.5" style="800" customWidth="1"/>
    <col min="15876" max="15876" width="41.5" style="800" customWidth="1"/>
    <col min="15877" max="15877" width="43.6640625" style="800" customWidth="1"/>
    <col min="15878" max="15878" width="36.5" style="800" customWidth="1"/>
    <col min="15879" max="15879" width="72.5" style="800" customWidth="1"/>
    <col min="15880" max="15880" width="35.6640625" style="800" customWidth="1"/>
    <col min="15881" max="15881" width="41" style="800" customWidth="1"/>
    <col min="15882" max="15882" width="69.5" style="800" customWidth="1"/>
    <col min="15883" max="15883" width="58.5" style="800" customWidth="1"/>
    <col min="15884" max="15884" width="40.33203125" style="800" customWidth="1"/>
    <col min="15885" max="15885" width="33.1640625" style="800" customWidth="1"/>
    <col min="15886" max="16128" width="9.33203125" style="800"/>
    <col min="16129" max="16129" width="8.33203125" style="800" customWidth="1"/>
    <col min="16130" max="16130" width="50.1640625" style="800" customWidth="1"/>
    <col min="16131" max="16131" width="36.5" style="800" customWidth="1"/>
    <col min="16132" max="16132" width="41.5" style="800" customWidth="1"/>
    <col min="16133" max="16133" width="43.6640625" style="800" customWidth="1"/>
    <col min="16134" max="16134" width="36.5" style="800" customWidth="1"/>
    <col min="16135" max="16135" width="72.5" style="800" customWidth="1"/>
    <col min="16136" max="16136" width="35.6640625" style="800" customWidth="1"/>
    <col min="16137" max="16137" width="41" style="800" customWidth="1"/>
    <col min="16138" max="16138" width="69.5" style="800" customWidth="1"/>
    <col min="16139" max="16139" width="58.5" style="800" customWidth="1"/>
    <col min="16140" max="16140" width="40.33203125" style="800" customWidth="1"/>
    <col min="16141" max="16141" width="33.1640625" style="800" customWidth="1"/>
    <col min="16142" max="16384" width="9.33203125" style="800"/>
  </cols>
  <sheetData>
    <row r="1" spans="1:13" ht="33.75" customHeight="1">
      <c r="A1" s="978" t="s">
        <v>1415</v>
      </c>
      <c r="B1" s="978"/>
      <c r="C1" s="978"/>
      <c r="D1" s="978"/>
      <c r="E1" s="978"/>
      <c r="F1" s="978"/>
      <c r="G1" s="978"/>
      <c r="H1" s="978"/>
      <c r="I1" s="978"/>
      <c r="J1" s="978"/>
      <c r="K1" s="978"/>
      <c r="L1" s="978"/>
      <c r="M1" s="978"/>
    </row>
    <row r="2" spans="1:13" ht="62.25" customHeight="1">
      <c r="A2" s="979" t="s">
        <v>433</v>
      </c>
      <c r="B2" s="979" t="s">
        <v>1010</v>
      </c>
      <c r="C2" s="981" t="s">
        <v>1416</v>
      </c>
      <c r="D2" s="982"/>
      <c r="E2" s="983" t="s">
        <v>598</v>
      </c>
      <c r="F2" s="985" t="s">
        <v>1417</v>
      </c>
      <c r="G2" s="986"/>
      <c r="H2" s="987" t="s">
        <v>1418</v>
      </c>
      <c r="I2" s="988"/>
      <c r="J2" s="987" t="s">
        <v>1419</v>
      </c>
      <c r="K2" s="988"/>
      <c r="L2" s="989" t="s">
        <v>1027</v>
      </c>
      <c r="M2" s="990"/>
    </row>
    <row r="3" spans="1:13" ht="72" customHeight="1">
      <c r="A3" s="979"/>
      <c r="B3" s="980"/>
      <c r="C3" s="801" t="s">
        <v>1011</v>
      </c>
      <c r="D3" s="801" t="s">
        <v>1012</v>
      </c>
      <c r="E3" s="984"/>
      <c r="F3" s="801" t="s">
        <v>1011</v>
      </c>
      <c r="G3" s="801" t="s">
        <v>1012</v>
      </c>
      <c r="H3" s="802" t="s">
        <v>1013</v>
      </c>
      <c r="I3" s="801" t="s">
        <v>80</v>
      </c>
      <c r="J3" s="801" t="s">
        <v>1011</v>
      </c>
      <c r="K3" s="801" t="s">
        <v>1012</v>
      </c>
      <c r="L3" s="801" t="s">
        <v>1011</v>
      </c>
      <c r="M3" s="801" t="s">
        <v>1028</v>
      </c>
    </row>
    <row r="4" spans="1:13" ht="36">
      <c r="A4" s="803">
        <v>1</v>
      </c>
      <c r="B4" s="819" t="s">
        <v>720</v>
      </c>
      <c r="C4" s="820"/>
      <c r="D4" s="821"/>
      <c r="E4" s="666" t="s">
        <v>1017</v>
      </c>
      <c r="F4" s="605" t="s">
        <v>1420</v>
      </c>
      <c r="G4" s="605" t="s">
        <v>1421</v>
      </c>
      <c r="H4" s="666" t="s">
        <v>1422</v>
      </c>
      <c r="I4" s="605" t="s">
        <v>1423</v>
      </c>
      <c r="J4" s="605" t="s">
        <v>1424</v>
      </c>
      <c r="K4" s="605" t="s">
        <v>1425</v>
      </c>
      <c r="L4" s="605" t="s">
        <v>1426</v>
      </c>
      <c r="M4" s="804">
        <v>1</v>
      </c>
    </row>
    <row r="5" spans="1:13" ht="36">
      <c r="A5" s="803">
        <v>2</v>
      </c>
      <c r="B5" s="819" t="s">
        <v>1014</v>
      </c>
      <c r="C5" s="820"/>
      <c r="D5" s="821"/>
      <c r="E5" s="666" t="s">
        <v>1021</v>
      </c>
      <c r="F5" s="605" t="s">
        <v>1420</v>
      </c>
      <c r="G5" s="605" t="s">
        <v>1427</v>
      </c>
      <c r="H5" s="666" t="s">
        <v>1428</v>
      </c>
      <c r="I5" s="605" t="s">
        <v>114</v>
      </c>
      <c r="J5" s="605" t="s">
        <v>1424</v>
      </c>
      <c r="K5" s="605" t="s">
        <v>1429</v>
      </c>
      <c r="L5" s="605" t="s">
        <v>1430</v>
      </c>
      <c r="M5" s="804">
        <v>12</v>
      </c>
    </row>
    <row r="6" spans="1:13" ht="36">
      <c r="A6" s="803">
        <v>3</v>
      </c>
      <c r="B6" s="819" t="s">
        <v>1015</v>
      </c>
      <c r="C6" s="820"/>
      <c r="D6" s="821"/>
      <c r="E6" s="666" t="s">
        <v>1022</v>
      </c>
      <c r="F6" s="605" t="s">
        <v>1420</v>
      </c>
      <c r="G6" s="605" t="s">
        <v>1431</v>
      </c>
      <c r="H6" s="666" t="s">
        <v>1432</v>
      </c>
      <c r="I6" s="605" t="s">
        <v>1433</v>
      </c>
      <c r="J6" s="605" t="s">
        <v>1424</v>
      </c>
      <c r="K6" s="605" t="s">
        <v>1434</v>
      </c>
      <c r="L6" s="605" t="s">
        <v>1435</v>
      </c>
      <c r="M6" s="804">
        <v>4</v>
      </c>
    </row>
    <row r="7" spans="1:13" ht="45">
      <c r="A7" s="803">
        <v>4</v>
      </c>
      <c r="B7" s="819" t="s">
        <v>1436</v>
      </c>
      <c r="C7" s="804" t="s">
        <v>1437</v>
      </c>
      <c r="D7" s="822" t="s">
        <v>1438</v>
      </c>
      <c r="E7" s="666" t="s">
        <v>1023</v>
      </c>
      <c r="F7" s="605" t="s">
        <v>1420</v>
      </c>
      <c r="G7" s="605" t="s">
        <v>1439</v>
      </c>
      <c r="H7" s="666" t="s">
        <v>1440</v>
      </c>
      <c r="I7" s="605" t="s">
        <v>1441</v>
      </c>
      <c r="J7" s="605" t="s">
        <v>1424</v>
      </c>
      <c r="K7" s="605" t="s">
        <v>1442</v>
      </c>
      <c r="L7" s="605" t="s">
        <v>1443</v>
      </c>
      <c r="M7" s="804">
        <v>16</v>
      </c>
    </row>
    <row r="8" spans="1:13" ht="22.5">
      <c r="A8" s="803">
        <v>5</v>
      </c>
      <c r="B8" s="819" t="s">
        <v>721</v>
      </c>
      <c r="C8" s="820"/>
      <c r="D8" s="821"/>
      <c r="E8" s="666" t="s">
        <v>1024</v>
      </c>
      <c r="F8" s="605" t="s">
        <v>1420</v>
      </c>
      <c r="G8" s="605" t="s">
        <v>1444</v>
      </c>
      <c r="H8" s="666" t="s">
        <v>1445</v>
      </c>
      <c r="I8" s="605" t="s">
        <v>1441</v>
      </c>
      <c r="J8" s="605" t="s">
        <v>1424</v>
      </c>
      <c r="K8" s="605" t="s">
        <v>1446</v>
      </c>
      <c r="L8" s="804" t="s">
        <v>1447</v>
      </c>
      <c r="M8" s="804">
        <v>7</v>
      </c>
    </row>
    <row r="9" spans="1:13" ht="36">
      <c r="A9" s="803">
        <v>6</v>
      </c>
      <c r="B9" s="819" t="s">
        <v>1016</v>
      </c>
      <c r="C9" s="820"/>
      <c r="D9" s="821"/>
      <c r="E9" s="666" t="s">
        <v>1026</v>
      </c>
      <c r="F9" s="605" t="s">
        <v>1420</v>
      </c>
      <c r="G9" s="605" t="s">
        <v>1448</v>
      </c>
      <c r="H9" s="666" t="s">
        <v>1449</v>
      </c>
      <c r="I9" s="605" t="s">
        <v>1450</v>
      </c>
      <c r="J9" s="605" t="s">
        <v>1424</v>
      </c>
      <c r="K9" s="605" t="s">
        <v>1451</v>
      </c>
      <c r="L9" s="605" t="s">
        <v>1452</v>
      </c>
      <c r="M9" s="804">
        <v>8</v>
      </c>
    </row>
    <row r="10" spans="1:13" ht="54">
      <c r="A10" s="803">
        <v>7</v>
      </c>
      <c r="B10" s="819" t="s">
        <v>1019</v>
      </c>
      <c r="C10" s="820"/>
      <c r="D10" s="821"/>
      <c r="E10" s="666" t="s">
        <v>1453</v>
      </c>
      <c r="F10" s="605" t="s">
        <v>1420</v>
      </c>
      <c r="G10" s="605" t="s">
        <v>1454</v>
      </c>
      <c r="H10" s="666" t="s">
        <v>1025</v>
      </c>
      <c r="I10" s="605" t="s">
        <v>1455</v>
      </c>
      <c r="J10" s="605" t="s">
        <v>1424</v>
      </c>
      <c r="K10" s="605" t="s">
        <v>1456</v>
      </c>
      <c r="L10" s="605" t="s">
        <v>1457</v>
      </c>
      <c r="M10" s="804" t="s">
        <v>1458</v>
      </c>
    </row>
    <row r="11" spans="1:13" ht="42.75" customHeight="1">
      <c r="A11" s="803">
        <v>8</v>
      </c>
      <c r="B11" s="819" t="s">
        <v>1020</v>
      </c>
      <c r="C11" s="820"/>
      <c r="D11" s="821"/>
      <c r="E11" s="666" t="s">
        <v>28</v>
      </c>
      <c r="F11" s="605" t="s">
        <v>1420</v>
      </c>
      <c r="G11" s="605" t="s">
        <v>1459</v>
      </c>
      <c r="H11" s="666" t="s">
        <v>1460</v>
      </c>
      <c r="I11" s="605"/>
      <c r="J11" s="605" t="s">
        <v>1424</v>
      </c>
      <c r="K11" s="605" t="s">
        <v>1461</v>
      </c>
      <c r="L11" s="804"/>
      <c r="M11" s="804"/>
    </row>
    <row r="12" spans="1:13" ht="36.75" customHeight="1">
      <c r="A12" s="803">
        <v>9</v>
      </c>
      <c r="B12" s="819" t="s">
        <v>1462</v>
      </c>
      <c r="C12" s="820"/>
      <c r="D12" s="821"/>
      <c r="E12" s="666" t="s">
        <v>1463</v>
      </c>
      <c r="F12" s="605" t="s">
        <v>1420</v>
      </c>
      <c r="G12" s="605" t="s">
        <v>1464</v>
      </c>
      <c r="H12" s="666" t="s">
        <v>1465</v>
      </c>
      <c r="I12" s="605" t="s">
        <v>114</v>
      </c>
      <c r="J12" s="804" t="s">
        <v>1437</v>
      </c>
      <c r="K12" s="804" t="s">
        <v>1466</v>
      </c>
      <c r="L12" s="804"/>
      <c r="M12" s="804"/>
    </row>
    <row r="13" spans="1:13" ht="39" customHeight="1">
      <c r="A13" s="805">
        <v>10</v>
      </c>
      <c r="B13" s="823"/>
      <c r="C13" s="804"/>
      <c r="D13" s="824"/>
      <c r="E13" s="666" t="s">
        <v>1467</v>
      </c>
      <c r="F13" s="804" t="s">
        <v>1437</v>
      </c>
      <c r="G13" s="825" t="s">
        <v>1468</v>
      </c>
      <c r="H13" s="666" t="s">
        <v>1465</v>
      </c>
      <c r="I13" s="605" t="s">
        <v>114</v>
      </c>
      <c r="J13" s="804" t="s">
        <v>1437</v>
      </c>
      <c r="K13" s="804" t="s">
        <v>1469</v>
      </c>
      <c r="L13" s="804"/>
      <c r="M13" s="804"/>
    </row>
    <row r="14" spans="1:13" ht="39">
      <c r="A14" s="805">
        <v>11</v>
      </c>
      <c r="B14" s="826"/>
      <c r="C14" s="826"/>
      <c r="D14" s="826"/>
      <c r="E14" s="826"/>
      <c r="F14" s="826"/>
      <c r="G14" s="826"/>
      <c r="H14" s="666" t="s">
        <v>1465</v>
      </c>
      <c r="I14" s="605" t="s">
        <v>114</v>
      </c>
      <c r="J14" s="804" t="s">
        <v>1437</v>
      </c>
      <c r="K14" s="804" t="s">
        <v>1470</v>
      </c>
      <c r="L14" s="804"/>
      <c r="M14" s="804"/>
    </row>
    <row r="15" spans="1:13" ht="58.5">
      <c r="A15" s="805">
        <v>12</v>
      </c>
      <c r="B15" s="807"/>
      <c r="C15" s="807"/>
      <c r="D15" s="808"/>
      <c r="E15" s="807"/>
      <c r="F15" s="807"/>
      <c r="G15" s="807"/>
      <c r="H15" s="666" t="s">
        <v>1471</v>
      </c>
      <c r="I15" s="605" t="s">
        <v>1018</v>
      </c>
      <c r="J15" s="804" t="s">
        <v>1437</v>
      </c>
      <c r="K15" s="804" t="s">
        <v>1472</v>
      </c>
      <c r="L15" s="804"/>
      <c r="M15" s="804"/>
    </row>
    <row r="16" spans="1:13" ht="18">
      <c r="A16" s="805">
        <v>13</v>
      </c>
      <c r="B16" s="807"/>
      <c r="C16" s="807"/>
      <c r="D16" s="808"/>
      <c r="E16" s="807"/>
      <c r="F16" s="807"/>
      <c r="G16" s="807"/>
      <c r="H16" s="804"/>
      <c r="I16" s="804"/>
      <c r="J16" s="804"/>
      <c r="K16" s="804"/>
      <c r="L16" s="804"/>
      <c r="M16" s="804"/>
    </row>
    <row r="17" spans="1:13" ht="18">
      <c r="A17" s="805">
        <v>14</v>
      </c>
      <c r="B17" s="807"/>
      <c r="C17" s="807"/>
      <c r="D17" s="808"/>
      <c r="E17" s="807"/>
      <c r="F17" s="807"/>
      <c r="G17" s="807"/>
      <c r="H17" s="804"/>
      <c r="I17" s="804"/>
      <c r="J17" s="804"/>
      <c r="K17" s="804"/>
      <c r="L17" s="804"/>
      <c r="M17" s="804"/>
    </row>
    <row r="18" spans="1:13" ht="18">
      <c r="A18" s="805">
        <v>15</v>
      </c>
      <c r="B18" s="807"/>
      <c r="C18" s="807"/>
      <c r="D18" s="808"/>
      <c r="E18" s="807"/>
      <c r="F18" s="807"/>
      <c r="G18" s="807"/>
      <c r="H18" s="804"/>
      <c r="I18" s="804"/>
      <c r="J18" s="804"/>
      <c r="K18" s="804"/>
      <c r="L18" s="804"/>
      <c r="M18" s="804"/>
    </row>
    <row r="19" spans="1:13" ht="18">
      <c r="A19" s="805">
        <v>16</v>
      </c>
      <c r="B19" s="807"/>
      <c r="C19" s="807"/>
      <c r="D19" s="808"/>
      <c r="E19" s="807"/>
      <c r="F19" s="807"/>
      <c r="G19" s="807"/>
      <c r="H19" s="804"/>
      <c r="I19" s="804"/>
      <c r="J19" s="804"/>
      <c r="K19" s="804"/>
      <c r="L19" s="804"/>
      <c r="M19" s="804"/>
    </row>
    <row r="20" spans="1:13" ht="18">
      <c r="A20" s="805">
        <v>17</v>
      </c>
      <c r="B20" s="807"/>
      <c r="C20" s="807"/>
      <c r="D20" s="808"/>
      <c r="E20" s="807"/>
      <c r="F20" s="807"/>
      <c r="G20" s="807"/>
      <c r="H20" s="804"/>
      <c r="I20" s="804"/>
      <c r="J20" s="804"/>
      <c r="K20" s="804"/>
      <c r="L20" s="804"/>
      <c r="M20" s="804"/>
    </row>
    <row r="21" spans="1:13" ht="18">
      <c r="A21" s="805">
        <v>18</v>
      </c>
      <c r="B21" s="807"/>
      <c r="C21" s="807"/>
      <c r="D21" s="808"/>
      <c r="E21" s="807"/>
      <c r="F21" s="807"/>
      <c r="G21" s="807"/>
      <c r="H21" s="804"/>
      <c r="I21" s="804"/>
      <c r="J21" s="804"/>
      <c r="K21" s="804"/>
      <c r="L21" s="804"/>
      <c r="M21" s="804"/>
    </row>
    <row r="22" spans="1:13" ht="18">
      <c r="A22" s="805">
        <v>19</v>
      </c>
      <c r="B22" s="807"/>
      <c r="C22" s="807"/>
      <c r="D22" s="808"/>
      <c r="E22" s="807"/>
      <c r="F22" s="807"/>
      <c r="G22" s="807"/>
      <c r="H22" s="577"/>
      <c r="I22" s="577"/>
      <c r="J22" s="577"/>
      <c r="K22" s="809"/>
      <c r="L22" s="804"/>
      <c r="M22" s="804"/>
    </row>
    <row r="23" spans="1:13" ht="22.5" customHeight="1">
      <c r="A23" s="805">
        <v>20</v>
      </c>
      <c r="B23" s="807"/>
      <c r="C23" s="807"/>
      <c r="D23" s="808"/>
      <c r="E23" s="807"/>
      <c r="F23" s="807"/>
      <c r="G23" s="807"/>
      <c r="H23" s="576"/>
      <c r="I23" s="577"/>
      <c r="J23" s="577"/>
      <c r="K23" s="809"/>
      <c r="L23" s="804"/>
      <c r="M23" s="804"/>
    </row>
    <row r="24" spans="1:13" ht="18">
      <c r="A24" s="805">
        <v>21</v>
      </c>
      <c r="B24" s="807"/>
      <c r="C24" s="807"/>
      <c r="D24" s="808"/>
      <c r="E24" s="807"/>
      <c r="F24" s="807"/>
      <c r="G24" s="807"/>
      <c r="H24" s="576"/>
      <c r="I24" s="577"/>
      <c r="J24" s="577"/>
      <c r="K24" s="809"/>
      <c r="L24" s="804"/>
      <c r="M24" s="804"/>
    </row>
    <row r="25" spans="1:13">
      <c r="A25" s="805">
        <v>22</v>
      </c>
      <c r="B25" s="807"/>
      <c r="C25" s="807"/>
      <c r="D25" s="808"/>
      <c r="E25" s="807"/>
      <c r="F25" s="807"/>
      <c r="G25" s="807"/>
      <c r="H25" s="806"/>
      <c r="I25" s="577"/>
      <c r="J25" s="577"/>
      <c r="K25" s="809"/>
      <c r="L25" s="804"/>
      <c r="M25" s="804"/>
    </row>
    <row r="26" spans="1:13">
      <c r="A26" s="805">
        <v>23</v>
      </c>
      <c r="B26" s="807"/>
      <c r="C26" s="807"/>
      <c r="D26" s="807"/>
      <c r="E26" s="810"/>
      <c r="F26" s="810"/>
      <c r="G26" s="806"/>
      <c r="H26" s="806"/>
      <c r="I26" s="577"/>
      <c r="J26" s="577"/>
      <c r="K26" s="809"/>
      <c r="L26" s="804"/>
      <c r="M26" s="804"/>
    </row>
    <row r="27" spans="1:13" s="812" customFormat="1">
      <c r="A27" s="805">
        <v>24</v>
      </c>
      <c r="B27" s="807"/>
      <c r="C27" s="807"/>
      <c r="D27" s="807"/>
      <c r="E27" s="811"/>
      <c r="F27" s="811"/>
      <c r="G27" s="806"/>
      <c r="H27" s="806"/>
      <c r="I27" s="577"/>
      <c r="J27" s="577"/>
      <c r="K27" s="809"/>
      <c r="L27" s="804"/>
      <c r="M27" s="804"/>
    </row>
    <row r="28" spans="1:13" s="812" customFormat="1">
      <c r="A28" s="805">
        <v>25</v>
      </c>
      <c r="B28" s="807"/>
      <c r="C28" s="807"/>
      <c r="D28" s="807"/>
      <c r="E28" s="811"/>
      <c r="F28" s="811"/>
      <c r="G28" s="806"/>
      <c r="H28" s="806"/>
      <c r="I28" s="577"/>
      <c r="J28" s="577"/>
      <c r="K28" s="809"/>
      <c r="L28" s="804"/>
      <c r="M28" s="804"/>
    </row>
    <row r="29" spans="1:13" s="812" customFormat="1">
      <c r="A29" s="805">
        <v>26</v>
      </c>
      <c r="B29" s="807"/>
      <c r="C29" s="807"/>
      <c r="D29" s="807"/>
      <c r="E29" s="811"/>
      <c r="F29" s="811"/>
      <c r="G29" s="806"/>
      <c r="H29" s="806"/>
      <c r="I29" s="577"/>
      <c r="J29" s="577"/>
      <c r="K29" s="809"/>
      <c r="L29" s="804"/>
      <c r="M29" s="804"/>
    </row>
    <row r="30" spans="1:13" s="812" customFormat="1">
      <c r="A30" s="805">
        <v>27</v>
      </c>
      <c r="B30" s="807"/>
      <c r="C30" s="807"/>
      <c r="D30" s="807"/>
      <c r="E30" s="810"/>
      <c r="F30" s="811"/>
      <c r="G30" s="806"/>
      <c r="H30" s="806"/>
      <c r="I30" s="577"/>
      <c r="J30" s="577"/>
      <c r="K30" s="809"/>
      <c r="L30" s="804"/>
      <c r="M30" s="804"/>
    </row>
    <row r="31" spans="1:13" s="812" customFormat="1">
      <c r="A31" s="805">
        <v>28</v>
      </c>
      <c r="B31" s="807"/>
      <c r="C31" s="807"/>
      <c r="D31" s="807"/>
      <c r="E31" s="811"/>
      <c r="F31" s="811"/>
      <c r="G31" s="806"/>
      <c r="H31" s="806"/>
      <c r="I31" s="577"/>
      <c r="J31" s="577"/>
      <c r="K31" s="809"/>
      <c r="L31" s="804"/>
      <c r="M31" s="804"/>
    </row>
    <row r="32" spans="1:13" s="812" customFormat="1">
      <c r="A32" s="805">
        <v>29</v>
      </c>
      <c r="B32" s="807"/>
      <c r="C32" s="807"/>
      <c r="D32" s="807"/>
      <c r="E32" s="811"/>
      <c r="F32" s="811"/>
      <c r="G32" s="806"/>
      <c r="H32" s="806"/>
      <c r="I32" s="577"/>
      <c r="J32" s="577"/>
      <c r="K32" s="809"/>
      <c r="L32" s="804"/>
      <c r="M32" s="804"/>
    </row>
    <row r="33" spans="1:13" s="812" customFormat="1">
      <c r="A33" s="805">
        <v>30</v>
      </c>
      <c r="B33" s="807"/>
      <c r="C33" s="807"/>
      <c r="D33" s="807"/>
      <c r="E33" s="806"/>
      <c r="F33" s="806"/>
      <c r="G33" s="806"/>
      <c r="H33" s="806"/>
      <c r="I33" s="577"/>
      <c r="J33" s="577"/>
      <c r="K33" s="809"/>
      <c r="L33" s="804"/>
      <c r="M33" s="804"/>
    </row>
    <row r="34" spans="1:13" s="812" customFormat="1">
      <c r="A34" s="805">
        <v>31</v>
      </c>
      <c r="B34" s="807"/>
      <c r="C34" s="807"/>
      <c r="D34" s="807"/>
      <c r="E34" s="806"/>
      <c r="F34" s="806"/>
      <c r="G34" s="806"/>
      <c r="H34" s="806"/>
      <c r="I34" s="577"/>
      <c r="J34" s="577"/>
      <c r="K34" s="809"/>
      <c r="L34" s="804"/>
      <c r="M34" s="804"/>
    </row>
    <row r="35" spans="1:13" s="812" customFormat="1">
      <c r="A35" s="805">
        <v>32</v>
      </c>
      <c r="B35" s="807"/>
      <c r="C35" s="807"/>
      <c r="D35" s="807"/>
      <c r="E35" s="806"/>
      <c r="F35" s="806"/>
      <c r="G35" s="806"/>
      <c r="H35" s="806"/>
      <c r="I35" s="577"/>
      <c r="J35" s="577"/>
      <c r="K35" s="809"/>
      <c r="L35" s="804"/>
      <c r="M35" s="804"/>
    </row>
    <row r="36" spans="1:13" s="812" customFormat="1">
      <c r="A36" s="805">
        <v>33</v>
      </c>
      <c r="B36" s="807"/>
      <c r="C36" s="807"/>
      <c r="D36" s="807"/>
      <c r="E36" s="806"/>
      <c r="F36" s="806"/>
      <c r="G36" s="806"/>
      <c r="H36" s="806"/>
      <c r="I36" s="577"/>
      <c r="J36" s="577"/>
      <c r="K36" s="809"/>
      <c r="L36" s="804"/>
      <c r="M36" s="804"/>
    </row>
    <row r="37" spans="1:13" s="812" customFormat="1">
      <c r="A37" s="805">
        <v>34</v>
      </c>
      <c r="B37" s="807"/>
      <c r="C37" s="807"/>
      <c r="D37" s="807"/>
      <c r="E37" s="806"/>
      <c r="F37" s="806"/>
      <c r="G37" s="806"/>
      <c r="H37" s="806"/>
      <c r="I37" s="577"/>
      <c r="J37" s="577"/>
      <c r="K37" s="809"/>
      <c r="L37" s="804"/>
      <c r="M37" s="804"/>
    </row>
    <row r="38" spans="1:13" s="812" customFormat="1">
      <c r="A38" s="805">
        <v>35</v>
      </c>
      <c r="B38" s="807"/>
      <c r="C38" s="807"/>
      <c r="D38" s="807"/>
      <c r="E38" s="806"/>
      <c r="F38" s="806"/>
      <c r="G38" s="806"/>
      <c r="H38" s="806"/>
      <c r="I38" s="577"/>
      <c r="J38" s="577"/>
      <c r="K38" s="809"/>
      <c r="L38" s="804"/>
      <c r="M38" s="804"/>
    </row>
    <row r="39" spans="1:13" s="812" customFormat="1">
      <c r="A39" s="805">
        <v>36</v>
      </c>
      <c r="B39" s="807"/>
      <c r="C39" s="807"/>
      <c r="D39" s="807"/>
      <c r="E39" s="806"/>
      <c r="F39" s="806"/>
      <c r="G39" s="806"/>
      <c r="H39" s="806"/>
      <c r="I39" s="577"/>
      <c r="J39" s="577"/>
      <c r="K39" s="809"/>
      <c r="L39" s="804"/>
      <c r="M39" s="804"/>
    </row>
    <row r="40" spans="1:13" s="812" customFormat="1">
      <c r="A40" s="805">
        <v>37</v>
      </c>
      <c r="B40" s="807"/>
      <c r="C40" s="807"/>
      <c r="D40" s="807"/>
      <c r="E40" s="806"/>
      <c r="F40" s="806"/>
      <c r="G40" s="806"/>
      <c r="H40" s="806"/>
      <c r="I40" s="577"/>
      <c r="J40" s="577"/>
      <c r="K40" s="809"/>
      <c r="L40" s="804"/>
      <c r="M40" s="804"/>
    </row>
    <row r="41" spans="1:13" s="812" customFormat="1">
      <c r="A41" s="805">
        <v>38</v>
      </c>
      <c r="B41" s="807"/>
      <c r="C41" s="807"/>
      <c r="D41" s="807"/>
      <c r="E41" s="806"/>
      <c r="F41" s="806"/>
      <c r="G41" s="806"/>
      <c r="H41" s="806"/>
      <c r="I41" s="577"/>
      <c r="J41" s="577"/>
      <c r="K41" s="809"/>
      <c r="L41" s="804"/>
      <c r="M41" s="804"/>
    </row>
    <row r="42" spans="1:13" s="812" customFormat="1">
      <c r="A42" s="805">
        <v>39</v>
      </c>
      <c r="B42" s="807"/>
      <c r="C42" s="807"/>
      <c r="D42" s="807"/>
      <c r="E42" s="806"/>
      <c r="F42" s="806"/>
      <c r="G42" s="806"/>
      <c r="H42" s="806"/>
      <c r="I42" s="577"/>
      <c r="J42" s="577"/>
      <c r="K42" s="809"/>
      <c r="L42" s="804"/>
      <c r="M42" s="804"/>
    </row>
    <row r="43" spans="1:13" s="812" customFormat="1">
      <c r="A43" s="805">
        <v>40</v>
      </c>
      <c r="B43" s="807"/>
      <c r="C43" s="807"/>
      <c r="D43" s="807"/>
      <c r="E43" s="806"/>
      <c r="F43" s="806"/>
      <c r="G43" s="806"/>
      <c r="H43" s="806"/>
      <c r="I43" s="577"/>
      <c r="J43" s="577"/>
      <c r="K43" s="809"/>
      <c r="L43" s="804"/>
      <c r="M43" s="804"/>
    </row>
    <row r="44" spans="1:13" s="812" customFormat="1" ht="19.5">
      <c r="A44" s="805">
        <v>41</v>
      </c>
      <c r="B44" s="807"/>
      <c r="C44" s="807"/>
      <c r="D44" s="807"/>
      <c r="E44" s="806"/>
      <c r="F44" s="806"/>
      <c r="G44" s="806"/>
      <c r="H44" s="806"/>
      <c r="I44" s="577"/>
      <c r="J44" s="813"/>
      <c r="K44" s="814"/>
      <c r="L44" s="804"/>
      <c r="M44" s="804"/>
    </row>
    <row r="45" spans="1:13">
      <c r="A45" s="805">
        <v>42</v>
      </c>
      <c r="B45" s="807"/>
      <c r="C45" s="807"/>
      <c r="D45" s="807"/>
      <c r="E45" s="806"/>
      <c r="F45" s="806"/>
      <c r="G45" s="806"/>
      <c r="H45" s="806"/>
      <c r="I45" s="577"/>
      <c r="J45" s="577"/>
      <c r="K45" s="809"/>
      <c r="L45" s="804"/>
      <c r="M45" s="804"/>
    </row>
    <row r="46" spans="1:13" s="812" customFormat="1" ht="11.25">
      <c r="B46" s="815"/>
      <c r="C46" s="815"/>
      <c r="D46" s="815"/>
      <c r="E46" s="815"/>
      <c r="F46" s="815"/>
      <c r="G46" s="815"/>
      <c r="J46" s="815"/>
    </row>
    <row r="47" spans="1:13" s="812" customFormat="1" ht="11.25">
      <c r="B47" s="815"/>
      <c r="C47" s="815"/>
      <c r="D47" s="815"/>
      <c r="E47" s="815"/>
      <c r="F47" s="815"/>
      <c r="G47" s="815"/>
      <c r="J47" s="815"/>
    </row>
    <row r="48" spans="1:13" s="812" customFormat="1" ht="11.25">
      <c r="B48" s="815"/>
      <c r="C48" s="815"/>
      <c r="D48" s="815"/>
      <c r="E48" s="815"/>
      <c r="F48" s="815"/>
      <c r="G48" s="815"/>
      <c r="J48" s="815"/>
    </row>
    <row r="49" spans="2:10" s="812" customFormat="1" ht="11.25">
      <c r="B49" s="815"/>
      <c r="C49" s="815"/>
      <c r="D49" s="815"/>
      <c r="E49" s="815"/>
      <c r="F49" s="815"/>
      <c r="G49" s="815"/>
      <c r="J49" s="815"/>
    </row>
    <row r="50" spans="2:10" s="812" customFormat="1" ht="11.25">
      <c r="B50" s="815"/>
      <c r="C50" s="815"/>
      <c r="D50" s="815"/>
      <c r="E50" s="815"/>
      <c r="F50" s="815"/>
      <c r="G50" s="815"/>
      <c r="J50" s="815"/>
    </row>
    <row r="51" spans="2:10" s="812" customFormat="1" ht="11.25">
      <c r="B51" s="815"/>
      <c r="C51" s="815"/>
      <c r="D51" s="815"/>
      <c r="E51" s="815"/>
      <c r="F51" s="815"/>
      <c r="G51" s="815"/>
      <c r="J51" s="815"/>
    </row>
    <row r="52" spans="2:10" s="812" customFormat="1" ht="11.25">
      <c r="B52" s="815"/>
      <c r="C52" s="815"/>
      <c r="D52" s="815"/>
      <c r="E52" s="815"/>
      <c r="F52" s="815"/>
      <c r="G52" s="815"/>
      <c r="J52" s="815"/>
    </row>
    <row r="53" spans="2:10" s="812" customFormat="1" ht="11.25">
      <c r="B53" s="815"/>
      <c r="C53" s="815"/>
      <c r="D53" s="815"/>
      <c r="E53" s="815"/>
      <c r="F53" s="815"/>
      <c r="G53" s="815"/>
      <c r="J53" s="815"/>
    </row>
    <row r="54" spans="2:10" s="812" customFormat="1" ht="11.25">
      <c r="B54" s="815"/>
      <c r="C54" s="815"/>
      <c r="D54" s="815"/>
      <c r="E54" s="815"/>
      <c r="F54" s="815"/>
      <c r="G54" s="815"/>
      <c r="J54" s="815"/>
    </row>
    <row r="55" spans="2:10" s="812" customFormat="1" ht="11.25">
      <c r="B55" s="815"/>
      <c r="C55" s="815"/>
      <c r="D55" s="815"/>
      <c r="E55" s="815"/>
      <c r="F55" s="815"/>
      <c r="G55" s="815"/>
      <c r="J55" s="815"/>
    </row>
    <row r="56" spans="2:10" s="812" customFormat="1" ht="11.25">
      <c r="B56" s="815"/>
      <c r="C56" s="815"/>
      <c r="D56" s="815"/>
      <c r="E56" s="815"/>
      <c r="F56" s="815"/>
      <c r="G56" s="815"/>
      <c r="J56" s="815"/>
    </row>
    <row r="57" spans="2:10" s="812" customFormat="1" ht="11.25">
      <c r="B57" s="815"/>
      <c r="C57" s="815"/>
      <c r="D57" s="815"/>
      <c r="E57" s="815"/>
      <c r="F57" s="815"/>
      <c r="G57" s="815"/>
      <c r="J57" s="815"/>
    </row>
    <row r="58" spans="2:10" s="812" customFormat="1" ht="11.25">
      <c r="B58" s="815"/>
      <c r="C58" s="815"/>
      <c r="D58" s="815"/>
      <c r="E58" s="815"/>
      <c r="F58" s="815"/>
      <c r="G58" s="815"/>
      <c r="J58" s="815"/>
    </row>
    <row r="59" spans="2:10" s="812" customFormat="1" ht="11.25">
      <c r="B59" s="815"/>
      <c r="C59" s="815"/>
      <c r="D59" s="815"/>
      <c r="E59" s="815"/>
      <c r="F59" s="815"/>
      <c r="G59" s="815"/>
      <c r="J59" s="815"/>
    </row>
    <row r="60" spans="2:10" s="812" customFormat="1" ht="11.25">
      <c r="B60" s="815"/>
      <c r="C60" s="815"/>
      <c r="D60" s="815"/>
      <c r="E60" s="815"/>
      <c r="F60" s="815"/>
      <c r="G60" s="815"/>
      <c r="J60" s="815"/>
    </row>
    <row r="61" spans="2:10" s="812" customFormat="1" ht="11.25">
      <c r="B61" s="815"/>
      <c r="C61" s="815"/>
      <c r="D61" s="815"/>
      <c r="E61" s="815"/>
      <c r="F61" s="815"/>
      <c r="G61" s="815"/>
      <c r="J61" s="815"/>
    </row>
    <row r="62" spans="2:10" s="812" customFormat="1" ht="11.25">
      <c r="B62" s="815"/>
      <c r="C62" s="815"/>
      <c r="D62" s="815"/>
      <c r="E62" s="815"/>
      <c r="F62" s="815"/>
      <c r="G62" s="815"/>
      <c r="J62" s="815"/>
    </row>
    <row r="63" spans="2:10" s="812" customFormat="1" ht="11.25">
      <c r="B63" s="815"/>
      <c r="C63" s="815"/>
      <c r="D63" s="815"/>
      <c r="E63" s="815"/>
      <c r="F63" s="815"/>
      <c r="G63" s="815"/>
      <c r="J63" s="815"/>
    </row>
    <row r="64" spans="2:10" s="812" customFormat="1" ht="11.25">
      <c r="B64" s="815"/>
      <c r="C64" s="815"/>
      <c r="D64" s="815"/>
      <c r="E64" s="815"/>
      <c r="F64" s="815"/>
      <c r="G64" s="815"/>
      <c r="J64" s="815"/>
    </row>
    <row r="65" spans="2:10" s="812" customFormat="1" ht="11.25">
      <c r="B65" s="815"/>
      <c r="C65" s="815"/>
      <c r="D65" s="815"/>
      <c r="E65" s="815"/>
      <c r="F65" s="815"/>
      <c r="G65" s="815"/>
      <c r="J65" s="815"/>
    </row>
    <row r="66" spans="2:10" s="812" customFormat="1" ht="11.25">
      <c r="B66" s="815"/>
      <c r="C66" s="815"/>
      <c r="D66" s="815"/>
      <c r="E66" s="815"/>
      <c r="F66" s="815"/>
      <c r="G66" s="815"/>
      <c r="J66" s="815"/>
    </row>
    <row r="67" spans="2:10" s="812" customFormat="1" ht="11.25">
      <c r="B67" s="815"/>
      <c r="C67" s="815"/>
      <c r="D67" s="815"/>
      <c r="E67" s="815"/>
      <c r="F67" s="815"/>
      <c r="G67" s="815"/>
      <c r="J67" s="815"/>
    </row>
    <row r="68" spans="2:10" s="812" customFormat="1" ht="11.25">
      <c r="B68" s="815"/>
      <c r="C68" s="815"/>
      <c r="D68" s="815"/>
      <c r="E68" s="815"/>
      <c r="F68" s="815"/>
      <c r="G68" s="815"/>
      <c r="J68" s="815"/>
    </row>
    <row r="69" spans="2:10" s="812" customFormat="1" ht="11.25">
      <c r="B69" s="815"/>
      <c r="C69" s="815"/>
      <c r="D69" s="815"/>
      <c r="E69" s="815"/>
      <c r="F69" s="815"/>
      <c r="G69" s="815"/>
      <c r="J69" s="815"/>
    </row>
    <row r="70" spans="2:10" s="812" customFormat="1" ht="11.25">
      <c r="B70" s="815"/>
      <c r="C70" s="815"/>
      <c r="D70" s="815"/>
      <c r="E70" s="815"/>
      <c r="F70" s="815"/>
      <c r="G70" s="815"/>
      <c r="J70" s="815"/>
    </row>
    <row r="71" spans="2:10" s="812" customFormat="1" ht="11.25">
      <c r="B71" s="815"/>
      <c r="C71" s="815"/>
      <c r="D71" s="815"/>
      <c r="E71" s="815"/>
      <c r="F71" s="815"/>
      <c r="G71" s="815"/>
      <c r="J71" s="815"/>
    </row>
    <row r="72" spans="2:10" s="812" customFormat="1" ht="11.25">
      <c r="B72" s="815"/>
      <c r="C72" s="815"/>
      <c r="D72" s="815"/>
      <c r="E72" s="815"/>
      <c r="F72" s="815"/>
      <c r="G72" s="815"/>
      <c r="J72" s="815"/>
    </row>
    <row r="73" spans="2:10" s="812" customFormat="1" ht="11.25">
      <c r="B73" s="815"/>
      <c r="C73" s="815"/>
      <c r="D73" s="815"/>
      <c r="E73" s="815"/>
      <c r="F73" s="815"/>
      <c r="G73" s="815"/>
      <c r="J73" s="815"/>
    </row>
    <row r="74" spans="2:10" s="812" customFormat="1" ht="11.25">
      <c r="B74" s="815"/>
      <c r="C74" s="815"/>
      <c r="D74" s="815"/>
      <c r="E74" s="815"/>
      <c r="F74" s="815"/>
      <c r="G74" s="815"/>
      <c r="J74" s="815"/>
    </row>
    <row r="75" spans="2:10" s="812" customFormat="1" ht="11.25">
      <c r="B75" s="815"/>
      <c r="C75" s="815"/>
      <c r="D75" s="815"/>
      <c r="E75" s="815"/>
      <c r="F75" s="815"/>
      <c r="G75" s="815"/>
      <c r="J75" s="815"/>
    </row>
    <row r="76" spans="2:10" s="812" customFormat="1" ht="11.25">
      <c r="B76" s="815"/>
      <c r="C76" s="815"/>
      <c r="D76" s="815"/>
      <c r="E76" s="815"/>
      <c r="F76" s="815"/>
      <c r="G76" s="815"/>
      <c r="J76" s="815"/>
    </row>
    <row r="77" spans="2:10" s="812" customFormat="1" ht="11.25">
      <c r="B77" s="815"/>
      <c r="C77" s="815"/>
      <c r="D77" s="815"/>
      <c r="E77" s="815"/>
      <c r="F77" s="815"/>
      <c r="G77" s="815"/>
      <c r="J77" s="815"/>
    </row>
    <row r="78" spans="2:10" s="812" customFormat="1" ht="11.25">
      <c r="B78" s="815"/>
      <c r="C78" s="815"/>
      <c r="D78" s="815"/>
      <c r="E78" s="815"/>
      <c r="F78" s="815"/>
      <c r="G78" s="815"/>
      <c r="J78" s="815"/>
    </row>
    <row r="79" spans="2:10" s="812" customFormat="1" ht="11.25">
      <c r="B79" s="815"/>
      <c r="C79" s="815"/>
      <c r="D79" s="815"/>
      <c r="E79" s="815"/>
      <c r="F79" s="815"/>
      <c r="G79" s="815"/>
      <c r="J79" s="815"/>
    </row>
    <row r="80" spans="2:10" s="812" customFormat="1" ht="11.25">
      <c r="B80" s="815"/>
      <c r="C80" s="815"/>
      <c r="D80" s="815"/>
      <c r="E80" s="815"/>
      <c r="F80" s="815"/>
      <c r="G80" s="815"/>
      <c r="J80" s="815"/>
    </row>
    <row r="81" spans="1:11" s="812" customFormat="1" ht="11.25">
      <c r="B81" s="815"/>
      <c r="C81" s="815"/>
      <c r="D81" s="815"/>
      <c r="E81" s="815"/>
      <c r="F81" s="815"/>
      <c r="G81" s="815"/>
      <c r="J81" s="815"/>
    </row>
    <row r="82" spans="1:11" s="812" customFormat="1" ht="11.25">
      <c r="B82" s="815"/>
      <c r="C82" s="815"/>
      <c r="D82" s="815"/>
      <c r="E82" s="815"/>
      <c r="F82" s="815"/>
      <c r="G82" s="815"/>
      <c r="J82" s="815"/>
    </row>
    <row r="83" spans="1:11" s="812" customFormat="1" ht="11.25">
      <c r="B83" s="815"/>
      <c r="C83" s="815"/>
      <c r="D83" s="815"/>
      <c r="E83" s="815"/>
      <c r="F83" s="815"/>
      <c r="G83" s="815"/>
      <c r="J83" s="815"/>
    </row>
    <row r="84" spans="1:11" ht="11.25">
      <c r="A84" s="816"/>
      <c r="B84" s="817"/>
      <c r="C84" s="817"/>
      <c r="D84" s="817"/>
      <c r="E84" s="817"/>
      <c r="F84" s="817"/>
      <c r="G84" s="817"/>
      <c r="H84" s="816"/>
      <c r="I84" s="816"/>
      <c r="J84" s="817"/>
      <c r="K84" s="816"/>
    </row>
    <row r="85" spans="1:11" ht="11.25">
      <c r="A85" s="818"/>
      <c r="B85" s="807"/>
      <c r="C85" s="807"/>
      <c r="D85" s="807"/>
      <c r="E85" s="807"/>
      <c r="F85" s="807"/>
      <c r="G85" s="807"/>
      <c r="H85" s="818"/>
      <c r="I85" s="818"/>
      <c r="J85" s="807"/>
      <c r="K85" s="818"/>
    </row>
    <row r="86" spans="1:11" ht="11.25">
      <c r="A86" s="818"/>
      <c r="B86" s="807"/>
      <c r="C86" s="807"/>
      <c r="D86" s="807"/>
      <c r="E86" s="807"/>
      <c r="F86" s="807"/>
      <c r="G86" s="807"/>
      <c r="H86" s="818"/>
      <c r="I86" s="818"/>
      <c r="J86" s="807"/>
      <c r="K86" s="818"/>
    </row>
    <row r="87" spans="1:11" ht="11.25">
      <c r="A87" s="818"/>
      <c r="B87" s="807"/>
      <c r="C87" s="807"/>
      <c r="D87" s="807"/>
      <c r="E87" s="807"/>
      <c r="F87" s="807"/>
      <c r="G87" s="807"/>
      <c r="H87" s="818"/>
      <c r="I87" s="818"/>
      <c r="J87" s="807"/>
      <c r="K87" s="818"/>
    </row>
    <row r="88" spans="1:11" ht="11.25">
      <c r="A88" s="818"/>
      <c r="B88" s="807"/>
      <c r="C88" s="807"/>
      <c r="D88" s="807"/>
      <c r="E88" s="807"/>
      <c r="F88" s="807"/>
      <c r="G88" s="807"/>
      <c r="H88" s="818"/>
      <c r="I88" s="818"/>
      <c r="J88" s="807"/>
      <c r="K88" s="818"/>
    </row>
    <row r="89" spans="1:11" ht="11.25">
      <c r="A89" s="818"/>
      <c r="B89" s="807"/>
      <c r="C89" s="807"/>
      <c r="D89" s="807"/>
      <c r="E89" s="807"/>
      <c r="F89" s="807"/>
      <c r="G89" s="807"/>
      <c r="H89" s="818"/>
      <c r="I89" s="818"/>
      <c r="J89" s="807"/>
      <c r="K89" s="818"/>
    </row>
    <row r="90" spans="1:11" ht="11.25">
      <c r="A90" s="818"/>
      <c r="B90" s="807"/>
      <c r="C90" s="807"/>
      <c r="D90" s="807"/>
      <c r="E90" s="807"/>
      <c r="F90" s="807"/>
      <c r="G90" s="807"/>
      <c r="H90" s="818"/>
      <c r="I90" s="818"/>
      <c r="J90" s="807"/>
      <c r="K90" s="818"/>
    </row>
    <row r="91" spans="1:11" ht="11.25">
      <c r="A91" s="818"/>
      <c r="B91" s="807"/>
      <c r="C91" s="807"/>
      <c r="D91" s="807"/>
      <c r="E91" s="807"/>
      <c r="F91" s="807"/>
      <c r="G91" s="807"/>
      <c r="H91" s="818"/>
      <c r="I91" s="818"/>
      <c r="J91" s="807"/>
      <c r="K91" s="818"/>
    </row>
    <row r="92" spans="1:11" ht="11.25">
      <c r="A92" s="818"/>
      <c r="B92" s="807"/>
      <c r="C92" s="807"/>
      <c r="D92" s="807"/>
      <c r="E92" s="807"/>
      <c r="F92" s="807"/>
      <c r="G92" s="807"/>
      <c r="H92" s="818"/>
      <c r="I92" s="818"/>
      <c r="J92" s="807"/>
      <c r="K92" s="818"/>
    </row>
    <row r="93" spans="1:11" ht="11.25">
      <c r="A93" s="818"/>
      <c r="B93" s="807"/>
      <c r="C93" s="807"/>
      <c r="D93" s="807"/>
      <c r="E93" s="807"/>
      <c r="F93" s="807"/>
      <c r="G93" s="807"/>
      <c r="H93" s="818"/>
      <c r="I93" s="818"/>
      <c r="J93" s="807"/>
      <c r="K93" s="818"/>
    </row>
    <row r="94" spans="1:11" ht="11.25">
      <c r="A94" s="818"/>
      <c r="B94" s="807"/>
      <c r="C94" s="807"/>
      <c r="D94" s="807"/>
      <c r="E94" s="807"/>
      <c r="F94" s="807"/>
      <c r="G94" s="807"/>
      <c r="H94" s="818"/>
      <c r="I94" s="818"/>
      <c r="J94" s="807"/>
      <c r="K94" s="818"/>
    </row>
    <row r="95" spans="1:11" ht="11.25">
      <c r="A95" s="818"/>
      <c r="B95" s="807"/>
      <c r="C95" s="807"/>
      <c r="D95" s="807"/>
      <c r="E95" s="807"/>
      <c r="F95" s="807"/>
      <c r="G95" s="807"/>
      <c r="H95" s="818"/>
      <c r="I95" s="818"/>
      <c r="J95" s="807"/>
      <c r="K95" s="818"/>
    </row>
    <row r="96" spans="1:11" ht="11.25">
      <c r="A96" s="818"/>
      <c r="B96" s="807"/>
      <c r="C96" s="807"/>
      <c r="D96" s="807"/>
      <c r="E96" s="807"/>
      <c r="F96" s="807"/>
      <c r="G96" s="807"/>
      <c r="H96" s="818"/>
      <c r="I96" s="818"/>
      <c r="J96" s="807"/>
      <c r="K96" s="818"/>
    </row>
    <row r="97" spans="1:11" ht="11.25">
      <c r="A97" s="818"/>
      <c r="B97" s="807"/>
      <c r="C97" s="807"/>
      <c r="D97" s="807"/>
      <c r="E97" s="807"/>
      <c r="F97" s="807"/>
      <c r="G97" s="807"/>
      <c r="H97" s="818"/>
      <c r="I97" s="818"/>
      <c r="J97" s="807"/>
      <c r="K97" s="818"/>
    </row>
    <row r="98" spans="1:11" ht="11.25">
      <c r="A98" s="818"/>
      <c r="B98" s="807"/>
      <c r="C98" s="807"/>
      <c r="D98" s="807"/>
      <c r="E98" s="807"/>
      <c r="F98" s="807"/>
      <c r="G98" s="807"/>
      <c r="H98" s="818"/>
      <c r="I98" s="818"/>
      <c r="J98" s="807"/>
      <c r="K98" s="818"/>
    </row>
    <row r="99" spans="1:11" ht="11.25">
      <c r="A99" s="818"/>
      <c r="B99" s="807"/>
      <c r="C99" s="807"/>
      <c r="D99" s="807"/>
      <c r="E99" s="807"/>
      <c r="F99" s="807"/>
      <c r="G99" s="807"/>
      <c r="H99" s="818"/>
      <c r="I99" s="818"/>
      <c r="J99" s="807"/>
      <c r="K99" s="818"/>
    </row>
    <row r="100" spans="1:11" ht="11.25">
      <c r="A100" s="818"/>
      <c r="B100" s="807"/>
      <c r="C100" s="807"/>
      <c r="D100" s="807"/>
      <c r="E100" s="807"/>
      <c r="F100" s="807"/>
      <c r="G100" s="807"/>
      <c r="H100" s="818"/>
      <c r="I100" s="818"/>
      <c r="J100" s="807"/>
      <c r="K100" s="818"/>
    </row>
    <row r="101" spans="1:11" ht="11.25">
      <c r="A101" s="818"/>
      <c r="B101" s="807"/>
      <c r="C101" s="807"/>
      <c r="D101" s="807"/>
      <c r="E101" s="807"/>
      <c r="F101" s="807"/>
      <c r="G101" s="807"/>
      <c r="H101" s="818"/>
      <c r="I101" s="818"/>
      <c r="J101" s="807"/>
      <c r="K101" s="818"/>
    </row>
    <row r="102" spans="1:11" ht="11.25">
      <c r="A102" s="818"/>
      <c r="B102" s="807"/>
      <c r="C102" s="807"/>
      <c r="D102" s="807"/>
      <c r="E102" s="807"/>
      <c r="F102" s="807"/>
      <c r="G102" s="807"/>
      <c r="H102" s="818"/>
      <c r="I102" s="818"/>
      <c r="J102" s="807"/>
      <c r="K102" s="818"/>
    </row>
    <row r="103" spans="1:11" ht="11.25">
      <c r="A103" s="818"/>
      <c r="B103" s="807"/>
      <c r="C103" s="807"/>
      <c r="D103" s="807"/>
      <c r="E103" s="807"/>
      <c r="F103" s="807"/>
      <c r="G103" s="807"/>
      <c r="H103" s="818"/>
      <c r="I103" s="818"/>
      <c r="J103" s="807"/>
      <c r="K103" s="818"/>
    </row>
    <row r="104" spans="1:11" ht="11.25">
      <c r="A104" s="818"/>
      <c r="B104" s="807"/>
      <c r="C104" s="807"/>
      <c r="D104" s="807"/>
      <c r="E104" s="807"/>
      <c r="F104" s="807"/>
      <c r="G104" s="807"/>
      <c r="H104" s="818"/>
      <c r="I104" s="818"/>
      <c r="J104" s="807"/>
      <c r="K104" s="818"/>
    </row>
    <row r="105" spans="1:11" ht="11.25">
      <c r="A105" s="818"/>
      <c r="B105" s="807"/>
      <c r="C105" s="807"/>
      <c r="D105" s="807"/>
      <c r="E105" s="807"/>
      <c r="F105" s="807"/>
      <c r="G105" s="807"/>
      <c r="H105" s="818"/>
      <c r="I105" s="818"/>
      <c r="J105" s="807"/>
      <c r="K105" s="818"/>
    </row>
    <row r="106" spans="1:11" ht="11.25">
      <c r="A106" s="818"/>
      <c r="B106" s="807"/>
      <c r="C106" s="807"/>
      <c r="D106" s="807"/>
      <c r="E106" s="807"/>
      <c r="F106" s="807"/>
      <c r="G106" s="807"/>
      <c r="H106" s="818"/>
      <c r="I106" s="818"/>
      <c r="J106" s="807"/>
      <c r="K106" s="818"/>
    </row>
    <row r="107" spans="1:11" ht="11.25">
      <c r="A107" s="818"/>
      <c r="B107" s="807"/>
      <c r="C107" s="807"/>
      <c r="D107" s="807"/>
      <c r="E107" s="807"/>
      <c r="F107" s="807"/>
      <c r="G107" s="807"/>
      <c r="H107" s="818"/>
      <c r="I107" s="818"/>
      <c r="J107" s="807"/>
      <c r="K107" s="818"/>
    </row>
    <row r="108" spans="1:11" ht="11.25">
      <c r="A108" s="818"/>
      <c r="B108" s="807"/>
      <c r="C108" s="807"/>
      <c r="D108" s="807"/>
      <c r="E108" s="807"/>
      <c r="F108" s="807"/>
      <c r="G108" s="807"/>
      <c r="H108" s="818"/>
      <c r="I108" s="818"/>
      <c r="J108" s="807"/>
      <c r="K108" s="818"/>
    </row>
    <row r="109" spans="1:11" ht="11.25">
      <c r="A109" s="818"/>
      <c r="B109" s="807"/>
      <c r="C109" s="807"/>
      <c r="D109" s="807"/>
      <c r="E109" s="807"/>
      <c r="F109" s="807"/>
      <c r="G109" s="807"/>
      <c r="H109" s="818"/>
      <c r="I109" s="818"/>
      <c r="J109" s="807"/>
      <c r="K109" s="818"/>
    </row>
    <row r="110" spans="1:11" ht="11.25">
      <c r="A110" s="818"/>
      <c r="B110" s="807"/>
      <c r="C110" s="807"/>
      <c r="D110" s="807"/>
      <c r="E110" s="807"/>
      <c r="F110" s="807"/>
      <c r="G110" s="807"/>
      <c r="H110" s="818"/>
      <c r="I110" s="818"/>
      <c r="J110" s="807"/>
      <c r="K110" s="818"/>
    </row>
    <row r="111" spans="1:11" ht="11.25">
      <c r="A111" s="818"/>
      <c r="B111" s="807"/>
      <c r="C111" s="807"/>
      <c r="D111" s="807"/>
      <c r="E111" s="807"/>
      <c r="F111" s="807"/>
      <c r="G111" s="807"/>
      <c r="H111" s="818"/>
      <c r="I111" s="818"/>
      <c r="J111" s="807"/>
      <c r="K111" s="818"/>
    </row>
    <row r="112" spans="1:11" ht="11.25">
      <c r="A112" s="818"/>
      <c r="B112" s="807"/>
      <c r="C112" s="807"/>
      <c r="D112" s="807"/>
      <c r="E112" s="807"/>
      <c r="F112" s="807"/>
      <c r="G112" s="807"/>
      <c r="H112" s="818"/>
      <c r="I112" s="818"/>
      <c r="J112" s="807"/>
      <c r="K112" s="818"/>
    </row>
    <row r="113" spans="1:11" ht="11.25">
      <c r="A113" s="818"/>
      <c r="B113" s="807"/>
      <c r="C113" s="807"/>
      <c r="D113" s="807"/>
      <c r="E113" s="807"/>
      <c r="F113" s="807"/>
      <c r="G113" s="807"/>
      <c r="H113" s="818"/>
      <c r="I113" s="818"/>
      <c r="J113" s="807"/>
      <c r="K113" s="818"/>
    </row>
    <row r="114" spans="1:11" ht="11.25">
      <c r="A114" s="818"/>
      <c r="B114" s="807"/>
      <c r="C114" s="807"/>
      <c r="D114" s="807"/>
      <c r="E114" s="807"/>
      <c r="F114" s="807"/>
      <c r="G114" s="807"/>
      <c r="H114" s="818"/>
      <c r="I114" s="818"/>
      <c r="J114" s="807"/>
      <c r="K114" s="818"/>
    </row>
    <row r="115" spans="1:11" ht="11.25">
      <c r="A115" s="818"/>
      <c r="B115" s="807"/>
      <c r="C115" s="807"/>
      <c r="D115" s="807"/>
      <c r="E115" s="807"/>
      <c r="F115" s="807"/>
      <c r="G115" s="807"/>
      <c r="H115" s="818"/>
      <c r="I115" s="818"/>
      <c r="J115" s="807"/>
      <c r="K115" s="818"/>
    </row>
    <row r="116" spans="1:11" ht="11.25">
      <c r="A116" s="818"/>
      <c r="B116" s="807"/>
      <c r="C116" s="807"/>
      <c r="D116" s="807"/>
      <c r="E116" s="807"/>
      <c r="F116" s="807"/>
      <c r="G116" s="807"/>
      <c r="H116" s="818"/>
      <c r="I116" s="818"/>
      <c r="J116" s="807"/>
      <c r="K116" s="818"/>
    </row>
    <row r="117" spans="1:11" ht="11.25">
      <c r="A117" s="818"/>
      <c r="B117" s="807"/>
      <c r="C117" s="807"/>
      <c r="D117" s="807"/>
      <c r="E117" s="807"/>
      <c r="F117" s="807"/>
      <c r="G117" s="807"/>
      <c r="H117" s="818"/>
      <c r="I117" s="818"/>
      <c r="J117" s="807"/>
      <c r="K117" s="818"/>
    </row>
    <row r="118" spans="1:11" ht="11.25">
      <c r="A118" s="818"/>
      <c r="B118" s="807"/>
      <c r="C118" s="807"/>
      <c r="D118" s="807"/>
      <c r="E118" s="807"/>
      <c r="F118" s="807"/>
      <c r="G118" s="807"/>
      <c r="H118" s="818"/>
      <c r="I118" s="818"/>
      <c r="J118" s="807"/>
      <c r="K118" s="818"/>
    </row>
    <row r="119" spans="1:11" ht="11.25">
      <c r="A119" s="818"/>
      <c r="B119" s="807"/>
      <c r="C119" s="807"/>
      <c r="D119" s="807"/>
      <c r="E119" s="807"/>
      <c r="F119" s="807"/>
      <c r="G119" s="807"/>
      <c r="H119" s="818"/>
      <c r="I119" s="818"/>
      <c r="J119" s="807"/>
      <c r="K119" s="818"/>
    </row>
    <row r="120" spans="1:11" ht="11.25">
      <c r="A120" s="818"/>
      <c r="B120" s="807"/>
      <c r="C120" s="807"/>
      <c r="D120" s="807"/>
      <c r="E120" s="807"/>
      <c r="F120" s="807"/>
      <c r="G120" s="807"/>
      <c r="H120" s="818"/>
      <c r="I120" s="818"/>
      <c r="J120" s="807"/>
      <c r="K120" s="818"/>
    </row>
    <row r="121" spans="1:11" ht="11.25">
      <c r="A121" s="818"/>
      <c r="B121" s="807"/>
      <c r="C121" s="807"/>
      <c r="D121" s="807"/>
      <c r="E121" s="807"/>
      <c r="F121" s="807"/>
      <c r="G121" s="807"/>
      <c r="H121" s="818"/>
      <c r="I121" s="818"/>
      <c r="J121" s="807"/>
      <c r="K121" s="818"/>
    </row>
    <row r="122" spans="1:11" ht="11.25">
      <c r="A122" s="818"/>
      <c r="B122" s="807"/>
      <c r="C122" s="807"/>
      <c r="D122" s="807"/>
      <c r="E122" s="807"/>
      <c r="F122" s="807"/>
      <c r="G122" s="807"/>
      <c r="H122" s="818"/>
      <c r="I122" s="818"/>
      <c r="J122" s="807"/>
      <c r="K122" s="818"/>
    </row>
    <row r="123" spans="1:11" ht="11.25">
      <c r="A123" s="818"/>
      <c r="B123" s="807"/>
      <c r="C123" s="807"/>
      <c r="D123" s="807"/>
      <c r="E123" s="807"/>
      <c r="F123" s="807"/>
      <c r="G123" s="807"/>
      <c r="H123" s="818"/>
      <c r="I123" s="818"/>
      <c r="J123" s="807"/>
      <c r="K123" s="818"/>
    </row>
    <row r="124" spans="1:11" ht="11.25">
      <c r="A124" s="818"/>
      <c r="B124" s="807"/>
      <c r="C124" s="807"/>
      <c r="D124" s="807"/>
      <c r="E124" s="807"/>
      <c r="F124" s="807"/>
      <c r="G124" s="807"/>
      <c r="H124" s="818"/>
      <c r="I124" s="818"/>
      <c r="J124" s="807"/>
      <c r="K124" s="818"/>
    </row>
    <row r="125" spans="1:11" ht="11.25">
      <c r="A125" s="818"/>
      <c r="B125" s="807"/>
      <c r="C125" s="807"/>
      <c r="D125" s="807"/>
      <c r="E125" s="807"/>
      <c r="F125" s="807"/>
      <c r="G125" s="807"/>
      <c r="H125" s="818"/>
      <c r="I125" s="818"/>
      <c r="J125" s="807"/>
      <c r="K125" s="818"/>
    </row>
    <row r="126" spans="1:11" ht="11.25">
      <c r="A126" s="818"/>
      <c r="B126" s="807"/>
      <c r="C126" s="807"/>
      <c r="D126" s="807"/>
      <c r="E126" s="807"/>
      <c r="F126" s="807"/>
      <c r="G126" s="807"/>
      <c r="H126" s="818"/>
      <c r="I126" s="818"/>
      <c r="J126" s="807"/>
      <c r="K126" s="818"/>
    </row>
    <row r="127" spans="1:11" ht="11.25">
      <c r="A127" s="818"/>
      <c r="B127" s="807"/>
      <c r="C127" s="807"/>
      <c r="D127" s="807"/>
      <c r="E127" s="807"/>
      <c r="F127" s="807"/>
      <c r="G127" s="807"/>
      <c r="H127" s="818"/>
      <c r="I127" s="818"/>
      <c r="J127" s="807"/>
      <c r="K127" s="818"/>
    </row>
    <row r="128" spans="1:11" ht="11.25">
      <c r="A128" s="818"/>
      <c r="B128" s="807"/>
      <c r="C128" s="807"/>
      <c r="D128" s="807"/>
      <c r="E128" s="807"/>
      <c r="F128" s="807"/>
      <c r="G128" s="807"/>
      <c r="H128" s="818"/>
      <c r="I128" s="818"/>
      <c r="J128" s="807"/>
      <c r="K128" s="818"/>
    </row>
    <row r="129" spans="1:11" ht="11.25">
      <c r="A129" s="818"/>
      <c r="B129" s="807"/>
      <c r="C129" s="807"/>
      <c r="D129" s="807"/>
      <c r="E129" s="807"/>
      <c r="F129" s="807"/>
      <c r="G129" s="807"/>
      <c r="H129" s="818"/>
      <c r="I129" s="818"/>
      <c r="J129" s="807"/>
      <c r="K129" s="818"/>
    </row>
    <row r="130" spans="1:11" ht="11.25">
      <c r="A130" s="818"/>
      <c r="B130" s="807"/>
      <c r="C130" s="807"/>
      <c r="D130" s="807"/>
      <c r="E130" s="807"/>
      <c r="F130" s="807"/>
      <c r="G130" s="807"/>
      <c r="H130" s="818"/>
      <c r="I130" s="818"/>
      <c r="J130" s="807"/>
      <c r="K130" s="818"/>
    </row>
    <row r="131" spans="1:11" ht="11.25">
      <c r="A131" s="818"/>
      <c r="B131" s="807"/>
      <c r="C131" s="807"/>
      <c r="D131" s="807"/>
      <c r="E131" s="807"/>
      <c r="F131" s="807"/>
      <c r="G131" s="807"/>
      <c r="H131" s="818"/>
      <c r="I131" s="818"/>
      <c r="J131" s="807"/>
      <c r="K131" s="818"/>
    </row>
    <row r="132" spans="1:11" ht="11.25">
      <c r="A132" s="818"/>
      <c r="B132" s="807"/>
      <c r="C132" s="807"/>
      <c r="D132" s="807"/>
      <c r="E132" s="807"/>
      <c r="F132" s="807"/>
      <c r="G132" s="807"/>
      <c r="H132" s="818"/>
      <c r="I132" s="818"/>
      <c r="J132" s="807"/>
      <c r="K132" s="818"/>
    </row>
    <row r="133" spans="1:11" ht="11.25">
      <c r="A133" s="818"/>
      <c r="B133" s="807"/>
      <c r="C133" s="807"/>
      <c r="D133" s="807"/>
      <c r="E133" s="807"/>
      <c r="F133" s="807"/>
      <c r="G133" s="807"/>
      <c r="H133" s="818"/>
      <c r="I133" s="818"/>
      <c r="J133" s="807"/>
      <c r="K133" s="818"/>
    </row>
    <row r="134" spans="1:11" ht="11.25">
      <c r="A134" s="818"/>
      <c r="B134" s="807"/>
      <c r="C134" s="807"/>
      <c r="D134" s="807"/>
      <c r="E134" s="807"/>
      <c r="F134" s="807"/>
      <c r="G134" s="807"/>
      <c r="H134" s="818"/>
      <c r="I134" s="818"/>
      <c r="J134" s="807"/>
      <c r="K134" s="818"/>
    </row>
    <row r="135" spans="1:11" ht="11.25">
      <c r="A135" s="818"/>
      <c r="B135" s="807"/>
      <c r="C135" s="807"/>
      <c r="D135" s="807"/>
      <c r="E135" s="807"/>
      <c r="F135" s="807"/>
      <c r="G135" s="807"/>
      <c r="H135" s="818"/>
      <c r="I135" s="818"/>
      <c r="J135" s="807"/>
      <c r="K135" s="818"/>
    </row>
    <row r="136" spans="1:11" ht="11.25">
      <c r="A136" s="818"/>
      <c r="B136" s="807"/>
      <c r="C136" s="807"/>
      <c r="D136" s="807"/>
      <c r="E136" s="807"/>
      <c r="F136" s="807"/>
      <c r="G136" s="807"/>
      <c r="H136" s="818"/>
      <c r="I136" s="818"/>
      <c r="J136" s="807"/>
      <c r="K136" s="818"/>
    </row>
    <row r="137" spans="1:11" ht="11.25">
      <c r="A137" s="818"/>
      <c r="B137" s="807"/>
      <c r="C137" s="807"/>
      <c r="D137" s="807"/>
      <c r="E137" s="807"/>
      <c r="F137" s="807"/>
      <c r="G137" s="807"/>
      <c r="H137" s="818"/>
      <c r="I137" s="818"/>
      <c r="J137" s="807"/>
      <c r="K137" s="818"/>
    </row>
    <row r="138" spans="1:11" ht="11.25">
      <c r="A138" s="818"/>
      <c r="B138" s="807"/>
      <c r="C138" s="807"/>
      <c r="D138" s="807"/>
      <c r="E138" s="807"/>
      <c r="F138" s="807"/>
      <c r="G138" s="807"/>
      <c r="H138" s="818"/>
      <c r="I138" s="818"/>
      <c r="J138" s="807"/>
      <c r="K138" s="818"/>
    </row>
    <row r="139" spans="1:11" ht="11.25">
      <c r="A139" s="818"/>
      <c r="B139" s="807"/>
      <c r="C139" s="807"/>
      <c r="D139" s="807"/>
      <c r="E139" s="807"/>
      <c r="F139" s="807"/>
      <c r="G139" s="807"/>
      <c r="H139" s="818"/>
      <c r="I139" s="818"/>
      <c r="J139" s="807"/>
      <c r="K139" s="818"/>
    </row>
    <row r="140" spans="1:11" ht="11.25">
      <c r="A140" s="818"/>
      <c r="B140" s="807"/>
      <c r="C140" s="807"/>
      <c r="D140" s="807"/>
      <c r="E140" s="807"/>
      <c r="F140" s="807"/>
      <c r="G140" s="807"/>
      <c r="H140" s="818"/>
      <c r="I140" s="818"/>
      <c r="J140" s="807"/>
      <c r="K140" s="818"/>
    </row>
    <row r="141" spans="1:11" ht="11.25">
      <c r="A141" s="818"/>
      <c r="B141" s="807"/>
      <c r="C141" s="807"/>
      <c r="D141" s="807"/>
      <c r="E141" s="807"/>
      <c r="F141" s="807"/>
      <c r="G141" s="807"/>
      <c r="H141" s="818"/>
      <c r="I141" s="818"/>
      <c r="J141" s="807"/>
      <c r="K141" s="818"/>
    </row>
    <row r="142" spans="1:11" ht="11.25">
      <c r="A142" s="818"/>
      <c r="B142" s="807"/>
      <c r="C142" s="807"/>
      <c r="D142" s="807"/>
      <c r="E142" s="807"/>
      <c r="F142" s="807"/>
      <c r="G142" s="807"/>
      <c r="H142" s="818"/>
      <c r="I142" s="818"/>
      <c r="J142" s="807"/>
      <c r="K142" s="818"/>
    </row>
    <row r="143" spans="1:11" ht="11.25">
      <c r="A143" s="818"/>
      <c r="B143" s="807"/>
      <c r="C143" s="807"/>
      <c r="D143" s="807"/>
      <c r="E143" s="807"/>
      <c r="F143" s="807"/>
      <c r="G143" s="807"/>
      <c r="H143" s="818"/>
      <c r="I143" s="818"/>
      <c r="J143" s="807"/>
      <c r="K143" s="818"/>
    </row>
    <row r="144" spans="1:11" ht="11.25">
      <c r="A144" s="818"/>
      <c r="B144" s="807"/>
      <c r="C144" s="807"/>
      <c r="D144" s="807"/>
      <c r="E144" s="807"/>
      <c r="F144" s="807"/>
      <c r="G144" s="807"/>
      <c r="H144" s="818"/>
      <c r="I144" s="818"/>
      <c r="J144" s="807"/>
      <c r="K144" s="818"/>
    </row>
    <row r="145" spans="1:11" ht="11.25">
      <c r="A145" s="818"/>
      <c r="B145" s="807"/>
      <c r="C145" s="807"/>
      <c r="D145" s="807"/>
      <c r="E145" s="807"/>
      <c r="F145" s="807"/>
      <c r="G145" s="807"/>
      <c r="H145" s="818"/>
      <c r="I145" s="818"/>
      <c r="J145" s="807"/>
      <c r="K145" s="818"/>
    </row>
    <row r="146" spans="1:11" ht="11.25">
      <c r="A146" s="818"/>
      <c r="B146" s="807"/>
      <c r="C146" s="807"/>
      <c r="D146" s="807"/>
      <c r="E146" s="807"/>
      <c r="F146" s="807"/>
      <c r="G146" s="807"/>
      <c r="H146" s="818"/>
      <c r="I146" s="818"/>
      <c r="J146" s="807"/>
      <c r="K146" s="818"/>
    </row>
    <row r="147" spans="1:11" ht="11.25">
      <c r="A147" s="818"/>
      <c r="B147" s="807"/>
      <c r="C147" s="807"/>
      <c r="D147" s="807"/>
      <c r="E147" s="807"/>
      <c r="F147" s="807"/>
      <c r="G147" s="807"/>
      <c r="H147" s="818"/>
      <c r="I147" s="818"/>
      <c r="J147" s="807"/>
      <c r="K147" s="818"/>
    </row>
    <row r="148" spans="1:11" ht="11.25">
      <c r="A148" s="818"/>
      <c r="B148" s="807"/>
      <c r="C148" s="807"/>
      <c r="D148" s="807"/>
      <c r="E148" s="807"/>
      <c r="F148" s="807"/>
      <c r="G148" s="807"/>
      <c r="H148" s="818"/>
      <c r="I148" s="818"/>
      <c r="J148" s="807"/>
      <c r="K148" s="818"/>
    </row>
    <row r="149" spans="1:11" ht="11.25">
      <c r="A149" s="818"/>
      <c r="B149" s="807"/>
      <c r="C149" s="807"/>
      <c r="D149" s="807"/>
      <c r="E149" s="807"/>
      <c r="F149" s="807"/>
      <c r="G149" s="807"/>
      <c r="H149" s="818"/>
      <c r="I149" s="818"/>
      <c r="J149" s="807"/>
      <c r="K149" s="818"/>
    </row>
    <row r="150" spans="1:11" ht="11.25">
      <c r="A150" s="818"/>
      <c r="B150" s="807"/>
      <c r="C150" s="807"/>
      <c r="D150" s="807"/>
      <c r="E150" s="807"/>
      <c r="F150" s="807"/>
      <c r="G150" s="807"/>
      <c r="H150" s="818"/>
      <c r="I150" s="818"/>
      <c r="J150" s="807"/>
      <c r="K150" s="818"/>
    </row>
    <row r="151" spans="1:11" ht="11.25">
      <c r="A151" s="818"/>
      <c r="B151" s="807"/>
      <c r="C151" s="807"/>
      <c r="D151" s="807"/>
      <c r="E151" s="807"/>
      <c r="F151" s="807"/>
      <c r="G151" s="807"/>
      <c r="H151" s="818"/>
      <c r="I151" s="818"/>
      <c r="J151" s="807"/>
      <c r="K151" s="818"/>
    </row>
    <row r="152" spans="1:11" ht="11.25">
      <c r="A152" s="818"/>
      <c r="B152" s="807"/>
      <c r="C152" s="807"/>
      <c r="D152" s="807"/>
      <c r="E152" s="807"/>
      <c r="F152" s="807"/>
      <c r="G152" s="807"/>
      <c r="H152" s="818"/>
      <c r="I152" s="818"/>
      <c r="J152" s="807"/>
      <c r="K152" s="818"/>
    </row>
    <row r="153" spans="1:11" ht="11.25">
      <c r="A153" s="818"/>
      <c r="B153" s="807"/>
      <c r="C153" s="807"/>
      <c r="D153" s="807"/>
      <c r="E153" s="807"/>
      <c r="F153" s="807"/>
      <c r="G153" s="807"/>
      <c r="H153" s="818"/>
      <c r="I153" s="818"/>
      <c r="J153" s="807"/>
      <c r="K153" s="818"/>
    </row>
    <row r="154" spans="1:11" ht="11.25">
      <c r="A154" s="818"/>
      <c r="B154" s="807"/>
      <c r="C154" s="807"/>
      <c r="D154" s="807"/>
      <c r="E154" s="807"/>
      <c r="F154" s="807"/>
      <c r="G154" s="807"/>
      <c r="H154" s="818"/>
      <c r="I154" s="818"/>
      <c r="J154" s="807"/>
      <c r="K154" s="818"/>
    </row>
    <row r="155" spans="1:11" ht="11.25">
      <c r="A155" s="818"/>
      <c r="B155" s="807"/>
      <c r="C155" s="807"/>
      <c r="D155" s="807"/>
      <c r="E155" s="807"/>
      <c r="F155" s="807"/>
      <c r="G155" s="807"/>
      <c r="H155" s="818"/>
      <c r="I155" s="818"/>
      <c r="J155" s="807"/>
      <c r="K155" s="818"/>
    </row>
    <row r="156" spans="1:11" ht="11.25">
      <c r="A156" s="818"/>
      <c r="B156" s="807"/>
      <c r="C156" s="807"/>
      <c r="D156" s="807"/>
      <c r="E156" s="807"/>
      <c r="F156" s="807"/>
      <c r="G156" s="807"/>
      <c r="H156" s="818"/>
      <c r="I156" s="818"/>
      <c r="J156" s="807"/>
      <c r="K156" s="818"/>
    </row>
    <row r="157" spans="1:11" ht="11.25">
      <c r="A157" s="818"/>
      <c r="B157" s="807"/>
      <c r="C157" s="807"/>
      <c r="D157" s="807"/>
      <c r="E157" s="807"/>
      <c r="F157" s="807"/>
      <c r="G157" s="807"/>
      <c r="H157" s="818"/>
      <c r="I157" s="818"/>
      <c r="J157" s="807"/>
      <c r="K157" s="818"/>
    </row>
    <row r="158" spans="1:11" ht="11.25">
      <c r="A158" s="818"/>
      <c r="B158" s="807"/>
      <c r="C158" s="807"/>
      <c r="D158" s="807"/>
      <c r="E158" s="807"/>
      <c r="F158" s="807"/>
      <c r="G158" s="807"/>
      <c r="H158" s="818"/>
      <c r="I158" s="818"/>
      <c r="J158" s="807"/>
      <c r="K158" s="818"/>
    </row>
    <row r="159" spans="1:11" ht="11.25">
      <c r="A159" s="818"/>
      <c r="B159" s="807"/>
      <c r="C159" s="807"/>
      <c r="D159" s="807"/>
      <c r="E159" s="807"/>
      <c r="F159" s="807"/>
      <c r="G159" s="807"/>
      <c r="H159" s="818"/>
      <c r="I159" s="818"/>
      <c r="J159" s="807"/>
      <c r="K159" s="818"/>
    </row>
    <row r="160" spans="1:11" ht="11.25">
      <c r="A160" s="818"/>
      <c r="B160" s="807"/>
      <c r="C160" s="807"/>
      <c r="D160" s="807"/>
      <c r="E160" s="807"/>
      <c r="F160" s="807"/>
      <c r="G160" s="807"/>
      <c r="H160" s="818"/>
      <c r="I160" s="818"/>
      <c r="J160" s="807"/>
      <c r="K160" s="818"/>
    </row>
    <row r="161" spans="1:11" ht="11.25">
      <c r="A161" s="818"/>
      <c r="B161" s="807"/>
      <c r="C161" s="807"/>
      <c r="D161" s="807"/>
      <c r="E161" s="807"/>
      <c r="F161" s="807"/>
      <c r="G161" s="807"/>
      <c r="H161" s="818"/>
      <c r="I161" s="818"/>
      <c r="J161" s="807"/>
      <c r="K161" s="818"/>
    </row>
    <row r="162" spans="1:11" ht="11.25">
      <c r="A162" s="818"/>
      <c r="B162" s="807"/>
      <c r="C162" s="807"/>
      <c r="D162" s="807"/>
      <c r="E162" s="807"/>
      <c r="F162" s="807"/>
      <c r="G162" s="807"/>
      <c r="H162" s="818"/>
      <c r="I162" s="818"/>
      <c r="J162" s="807"/>
      <c r="K162" s="818"/>
    </row>
    <row r="163" spans="1:11" ht="11.25">
      <c r="A163" s="818"/>
      <c r="B163" s="807"/>
      <c r="C163" s="807"/>
      <c r="D163" s="807"/>
      <c r="E163" s="807"/>
      <c r="F163" s="807"/>
      <c r="G163" s="807"/>
      <c r="H163" s="818"/>
      <c r="I163" s="818"/>
      <c r="J163" s="807"/>
      <c r="K163" s="818"/>
    </row>
    <row r="164" spans="1:11" ht="11.25">
      <c r="A164" s="818"/>
      <c r="B164" s="807"/>
      <c r="C164" s="807"/>
      <c r="D164" s="807"/>
      <c r="E164" s="807"/>
      <c r="F164" s="807"/>
      <c r="G164" s="807"/>
      <c r="H164" s="818"/>
      <c r="I164" s="818"/>
      <c r="J164" s="807"/>
      <c r="K164" s="818"/>
    </row>
    <row r="165" spans="1:11" ht="11.25">
      <c r="A165" s="818"/>
      <c r="B165" s="807"/>
      <c r="C165" s="807"/>
      <c r="D165" s="807"/>
      <c r="E165" s="807"/>
      <c r="F165" s="807"/>
      <c r="G165" s="807"/>
      <c r="H165" s="818"/>
      <c r="I165" s="818"/>
      <c r="J165" s="807"/>
      <c r="K165" s="818"/>
    </row>
    <row r="166" spans="1:11" ht="11.25">
      <c r="A166" s="818"/>
      <c r="B166" s="807"/>
      <c r="C166" s="807"/>
      <c r="D166" s="807"/>
      <c r="E166" s="807"/>
      <c r="F166" s="807"/>
      <c r="G166" s="807"/>
      <c r="H166" s="818"/>
      <c r="I166" s="818"/>
      <c r="J166" s="807"/>
      <c r="K166" s="818"/>
    </row>
    <row r="167" spans="1:11" ht="11.25">
      <c r="A167" s="818"/>
      <c r="B167" s="807"/>
      <c r="C167" s="807"/>
      <c r="D167" s="807"/>
      <c r="E167" s="807"/>
      <c r="F167" s="807"/>
      <c r="G167" s="807"/>
      <c r="H167" s="818"/>
      <c r="I167" s="818"/>
      <c r="J167" s="807"/>
      <c r="K167" s="818"/>
    </row>
    <row r="168" spans="1:11" ht="11.25">
      <c r="A168" s="818"/>
      <c r="B168" s="807"/>
      <c r="C168" s="807"/>
      <c r="D168" s="807"/>
      <c r="E168" s="807"/>
      <c r="F168" s="807"/>
      <c r="G168" s="807"/>
      <c r="H168" s="818"/>
      <c r="I168" s="818"/>
      <c r="J168" s="807"/>
      <c r="K168" s="818"/>
    </row>
    <row r="169" spans="1:11" ht="11.25">
      <c r="A169" s="818"/>
      <c r="B169" s="807"/>
      <c r="C169" s="807"/>
      <c r="D169" s="807"/>
      <c r="E169" s="807"/>
      <c r="F169" s="807"/>
      <c r="G169" s="807"/>
      <c r="H169" s="818"/>
      <c r="I169" s="818"/>
      <c r="J169" s="807"/>
      <c r="K169" s="818"/>
    </row>
    <row r="170" spans="1:11" ht="11.25">
      <c r="A170" s="818"/>
      <c r="B170" s="807"/>
      <c r="C170" s="807"/>
      <c r="D170" s="807"/>
      <c r="E170" s="807"/>
      <c r="F170" s="807"/>
      <c r="G170" s="807"/>
      <c r="H170" s="818"/>
      <c r="I170" s="818"/>
      <c r="J170" s="807"/>
      <c r="K170" s="818"/>
    </row>
    <row r="171" spans="1:11" ht="11.25">
      <c r="A171" s="818"/>
      <c r="B171" s="807"/>
      <c r="C171" s="807"/>
      <c r="D171" s="807"/>
      <c r="E171" s="807"/>
      <c r="F171" s="807"/>
      <c r="G171" s="807"/>
      <c r="H171" s="818"/>
      <c r="I171" s="818"/>
      <c r="J171" s="807"/>
      <c r="K171" s="818"/>
    </row>
    <row r="172" spans="1:11" ht="11.25">
      <c r="A172" s="818"/>
      <c r="B172" s="807"/>
      <c r="C172" s="807"/>
      <c r="D172" s="807"/>
      <c r="E172" s="807"/>
      <c r="F172" s="807"/>
      <c r="G172" s="807"/>
      <c r="H172" s="818"/>
      <c r="I172" s="818"/>
      <c r="J172" s="807"/>
      <c r="K172" s="818"/>
    </row>
    <row r="173" spans="1:11" ht="11.25">
      <c r="A173" s="818"/>
      <c r="B173" s="807"/>
      <c r="C173" s="807"/>
      <c r="D173" s="807"/>
      <c r="E173" s="807"/>
      <c r="F173" s="807"/>
      <c r="G173" s="807"/>
      <c r="H173" s="818"/>
      <c r="I173" s="818"/>
      <c r="J173" s="807"/>
      <c r="K173" s="818"/>
    </row>
    <row r="174" spans="1:11" ht="11.25">
      <c r="A174" s="818"/>
      <c r="B174" s="807"/>
      <c r="C174" s="807"/>
      <c r="D174" s="807"/>
      <c r="E174" s="807"/>
      <c r="F174" s="807"/>
      <c r="G174" s="807"/>
      <c r="H174" s="818"/>
      <c r="I174" s="818"/>
      <c r="J174" s="807"/>
      <c r="K174" s="818"/>
    </row>
    <row r="175" spans="1:11" ht="11.25">
      <c r="A175" s="818"/>
      <c r="B175" s="807"/>
      <c r="C175" s="807"/>
      <c r="D175" s="807"/>
      <c r="E175" s="807"/>
      <c r="F175" s="807"/>
      <c r="G175" s="807"/>
      <c r="H175" s="818"/>
      <c r="I175" s="818"/>
      <c r="J175" s="807"/>
      <c r="K175" s="818"/>
    </row>
    <row r="176" spans="1:11" ht="11.25">
      <c r="A176" s="818"/>
      <c r="B176" s="807"/>
      <c r="C176" s="807"/>
      <c r="D176" s="807"/>
      <c r="E176" s="807"/>
      <c r="F176" s="807"/>
      <c r="G176" s="807"/>
      <c r="H176" s="818"/>
      <c r="I176" s="818"/>
      <c r="J176" s="807"/>
      <c r="K176" s="818"/>
    </row>
    <row r="177" spans="1:11" ht="11.25">
      <c r="A177" s="818"/>
      <c r="B177" s="807"/>
      <c r="C177" s="807"/>
      <c r="D177" s="807"/>
      <c r="E177" s="807"/>
      <c r="F177" s="807"/>
      <c r="G177" s="807"/>
      <c r="H177" s="818"/>
      <c r="I177" s="818"/>
      <c r="J177" s="807"/>
      <c r="K177" s="818"/>
    </row>
    <row r="178" spans="1:11" ht="11.25">
      <c r="A178" s="818"/>
      <c r="B178" s="807"/>
      <c r="C178" s="807"/>
      <c r="D178" s="807"/>
      <c r="E178" s="807"/>
      <c r="F178" s="807"/>
      <c r="G178" s="807"/>
      <c r="H178" s="818"/>
      <c r="I178" s="818"/>
      <c r="J178" s="807"/>
      <c r="K178" s="818"/>
    </row>
    <row r="179" spans="1:11" ht="11.25">
      <c r="A179" s="818"/>
      <c r="B179" s="807"/>
      <c r="C179" s="807"/>
      <c r="D179" s="807"/>
      <c r="E179" s="807"/>
      <c r="F179" s="807"/>
      <c r="G179" s="807"/>
      <c r="H179" s="818"/>
      <c r="I179" s="818"/>
      <c r="J179" s="807"/>
      <c r="K179" s="818"/>
    </row>
    <row r="180" spans="1:11" ht="11.25">
      <c r="A180" s="818"/>
      <c r="B180" s="807"/>
      <c r="C180" s="807"/>
      <c r="D180" s="807"/>
      <c r="E180" s="807"/>
      <c r="F180" s="807"/>
      <c r="G180" s="807"/>
      <c r="H180" s="818"/>
      <c r="I180" s="818"/>
      <c r="J180" s="807"/>
      <c r="K180" s="818"/>
    </row>
    <row r="181" spans="1:11" ht="11.25">
      <c r="A181" s="818"/>
      <c r="B181" s="807"/>
      <c r="C181" s="807"/>
      <c r="D181" s="807"/>
      <c r="E181" s="807"/>
      <c r="F181" s="807"/>
      <c r="G181" s="807"/>
      <c r="H181" s="818"/>
      <c r="I181" s="818"/>
      <c r="J181" s="807"/>
      <c r="K181" s="818"/>
    </row>
    <row r="182" spans="1:11" ht="11.25">
      <c r="A182" s="818"/>
      <c r="B182" s="807"/>
      <c r="C182" s="807"/>
      <c r="D182" s="807"/>
      <c r="E182" s="807"/>
      <c r="F182" s="807"/>
      <c r="G182" s="807"/>
      <c r="H182" s="818"/>
      <c r="I182" s="818"/>
      <c r="J182" s="807"/>
      <c r="K182" s="818"/>
    </row>
    <row r="183" spans="1:11" ht="11.25">
      <c r="A183" s="818"/>
      <c r="B183" s="807"/>
      <c r="C183" s="807"/>
      <c r="D183" s="807"/>
      <c r="E183" s="807"/>
      <c r="F183" s="807"/>
      <c r="G183" s="807"/>
      <c r="H183" s="818"/>
      <c r="I183" s="818"/>
      <c r="J183" s="807"/>
      <c r="K183" s="818"/>
    </row>
    <row r="184" spans="1:11" ht="11.25">
      <c r="A184" s="818"/>
      <c r="B184" s="807"/>
      <c r="C184" s="807"/>
      <c r="D184" s="807"/>
      <c r="E184" s="807"/>
      <c r="F184" s="807"/>
      <c r="G184" s="807"/>
      <c r="H184" s="818"/>
      <c r="I184" s="818"/>
      <c r="J184" s="807"/>
      <c r="K184" s="818"/>
    </row>
    <row r="185" spans="1:11" ht="11.25">
      <c r="A185" s="818"/>
      <c r="B185" s="807"/>
      <c r="C185" s="807"/>
      <c r="D185" s="807"/>
      <c r="E185" s="807"/>
      <c r="F185" s="807"/>
      <c r="G185" s="807"/>
      <c r="H185" s="818"/>
      <c r="I185" s="818"/>
      <c r="J185" s="807"/>
      <c r="K185" s="818"/>
    </row>
    <row r="186" spans="1:11" ht="11.25">
      <c r="A186" s="818"/>
      <c r="B186" s="807"/>
      <c r="C186" s="807"/>
      <c r="D186" s="807"/>
      <c r="E186" s="807"/>
      <c r="F186" s="807"/>
      <c r="G186" s="807"/>
      <c r="H186" s="818"/>
      <c r="I186" s="818"/>
      <c r="J186" s="807"/>
      <c r="K186" s="818"/>
    </row>
    <row r="187" spans="1:11" ht="11.25">
      <c r="A187" s="818"/>
      <c r="B187" s="807"/>
      <c r="C187" s="807"/>
      <c r="D187" s="807"/>
      <c r="E187" s="807"/>
      <c r="F187" s="807"/>
      <c r="G187" s="807"/>
      <c r="H187" s="818"/>
      <c r="I187" s="818"/>
      <c r="J187" s="807"/>
      <c r="K187" s="818"/>
    </row>
    <row r="188" spans="1:11" ht="11.25">
      <c r="A188" s="818"/>
      <c r="B188" s="807"/>
      <c r="C188" s="807"/>
      <c r="D188" s="807"/>
      <c r="E188" s="807"/>
      <c r="F188" s="807"/>
      <c r="G188" s="807"/>
      <c r="H188" s="818"/>
      <c r="I188" s="818"/>
      <c r="J188" s="807"/>
      <c r="K188" s="818"/>
    </row>
    <row r="189" spans="1:11" ht="11.25">
      <c r="A189" s="818"/>
      <c r="B189" s="807"/>
      <c r="C189" s="807"/>
      <c r="D189" s="807"/>
      <c r="E189" s="807"/>
      <c r="F189" s="807"/>
      <c r="G189" s="807"/>
      <c r="H189" s="818"/>
      <c r="I189" s="818"/>
      <c r="J189" s="807"/>
      <c r="K189" s="818"/>
    </row>
    <row r="190" spans="1:11" ht="11.25">
      <c r="A190" s="818"/>
      <c r="B190" s="807"/>
      <c r="C190" s="807"/>
      <c r="D190" s="807"/>
      <c r="E190" s="807"/>
      <c r="F190" s="807"/>
      <c r="G190" s="807"/>
      <c r="H190" s="818"/>
      <c r="I190" s="818"/>
      <c r="J190" s="807"/>
      <c r="K190" s="818"/>
    </row>
    <row r="191" spans="1:11" ht="11.25">
      <c r="A191" s="818"/>
      <c r="B191" s="807"/>
      <c r="C191" s="807"/>
      <c r="D191" s="807"/>
      <c r="E191" s="807"/>
      <c r="F191" s="807"/>
      <c r="G191" s="807"/>
      <c r="H191" s="818"/>
      <c r="I191" s="818"/>
      <c r="J191" s="807"/>
      <c r="K191" s="818"/>
    </row>
    <row r="192" spans="1:11" ht="11.25">
      <c r="A192" s="818"/>
      <c r="B192" s="807"/>
      <c r="C192" s="807"/>
      <c r="D192" s="807"/>
      <c r="E192" s="807"/>
      <c r="F192" s="807"/>
      <c r="G192" s="807"/>
      <c r="H192" s="818"/>
      <c r="I192" s="818"/>
      <c r="J192" s="807"/>
      <c r="K192" s="818"/>
    </row>
    <row r="193" spans="1:11" ht="11.25">
      <c r="A193" s="818"/>
      <c r="B193" s="807"/>
      <c r="C193" s="807"/>
      <c r="D193" s="807"/>
      <c r="E193" s="807"/>
      <c r="F193" s="807"/>
      <c r="G193" s="807"/>
      <c r="H193" s="818"/>
      <c r="I193" s="818"/>
      <c r="J193" s="807"/>
      <c r="K193" s="818"/>
    </row>
    <row r="194" spans="1:11" ht="11.25">
      <c r="A194" s="818"/>
      <c r="B194" s="807"/>
      <c r="C194" s="807"/>
      <c r="D194" s="807"/>
      <c r="E194" s="807"/>
      <c r="F194" s="807"/>
      <c r="G194" s="807"/>
      <c r="H194" s="818"/>
      <c r="I194" s="818"/>
      <c r="J194" s="807"/>
      <c r="K194" s="818"/>
    </row>
    <row r="195" spans="1:11" ht="11.25">
      <c r="A195" s="818"/>
      <c r="B195" s="807"/>
      <c r="C195" s="807"/>
      <c r="D195" s="807"/>
      <c r="E195" s="807"/>
      <c r="F195" s="807"/>
      <c r="G195" s="807"/>
      <c r="H195" s="818"/>
      <c r="I195" s="818"/>
      <c r="J195" s="807"/>
      <c r="K195" s="818"/>
    </row>
    <row r="196" spans="1:11" ht="11.25">
      <c r="A196" s="818"/>
      <c r="B196" s="807"/>
      <c r="C196" s="807"/>
      <c r="D196" s="807"/>
      <c r="E196" s="807"/>
      <c r="F196" s="807"/>
      <c r="G196" s="807"/>
      <c r="H196" s="818"/>
      <c r="I196" s="818"/>
      <c r="J196" s="807"/>
      <c r="K196" s="818"/>
    </row>
    <row r="197" spans="1:11" ht="11.25">
      <c r="A197" s="818"/>
      <c r="B197" s="807"/>
      <c r="C197" s="807"/>
      <c r="D197" s="807"/>
      <c r="E197" s="807"/>
      <c r="F197" s="807"/>
      <c r="G197" s="807"/>
      <c r="H197" s="818"/>
      <c r="I197" s="818"/>
      <c r="J197" s="807"/>
      <c r="K197" s="818"/>
    </row>
    <row r="198" spans="1:11" ht="11.25">
      <c r="A198" s="818"/>
      <c r="B198" s="807"/>
      <c r="C198" s="807"/>
      <c r="D198" s="807"/>
      <c r="E198" s="807"/>
      <c r="F198" s="807"/>
      <c r="G198" s="807"/>
      <c r="H198" s="818"/>
      <c r="I198" s="818"/>
      <c r="J198" s="807"/>
      <c r="K198" s="818"/>
    </row>
    <row r="199" spans="1:11" ht="11.25">
      <c r="A199" s="818"/>
      <c r="B199" s="807"/>
      <c r="C199" s="807"/>
      <c r="D199" s="807"/>
      <c r="E199" s="807"/>
      <c r="F199" s="807"/>
      <c r="G199" s="807"/>
      <c r="H199" s="818"/>
      <c r="I199" s="818"/>
      <c r="J199" s="807"/>
      <c r="K199" s="818"/>
    </row>
    <row r="200" spans="1:11" ht="11.25">
      <c r="A200" s="818"/>
      <c r="B200" s="807"/>
      <c r="C200" s="807"/>
      <c r="D200" s="807"/>
      <c r="E200" s="807"/>
      <c r="F200" s="807"/>
      <c r="G200" s="807"/>
      <c r="H200" s="818"/>
      <c r="I200" s="818"/>
      <c r="J200" s="807"/>
      <c r="K200" s="818"/>
    </row>
    <row r="201" spans="1:11" ht="11.25">
      <c r="A201" s="818"/>
      <c r="B201" s="807"/>
      <c r="C201" s="807"/>
      <c r="D201" s="807"/>
      <c r="E201" s="807"/>
      <c r="F201" s="807"/>
      <c r="G201" s="807"/>
      <c r="H201" s="818"/>
      <c r="I201" s="818"/>
      <c r="J201" s="807"/>
      <c r="K201" s="818"/>
    </row>
    <row r="202" spans="1:11" ht="11.25">
      <c r="A202" s="818"/>
      <c r="B202" s="807"/>
      <c r="C202" s="807"/>
      <c r="D202" s="807"/>
      <c r="E202" s="807"/>
      <c r="F202" s="807"/>
      <c r="G202" s="807"/>
      <c r="H202" s="818"/>
      <c r="I202" s="818"/>
      <c r="J202" s="807"/>
      <c r="K202" s="818"/>
    </row>
    <row r="203" spans="1:11" ht="11.25">
      <c r="A203" s="818"/>
      <c r="B203" s="807"/>
      <c r="C203" s="807"/>
      <c r="D203" s="807"/>
      <c r="E203" s="807"/>
      <c r="F203" s="807"/>
      <c r="G203" s="807"/>
      <c r="H203" s="818"/>
      <c r="I203" s="818"/>
      <c r="J203" s="807"/>
      <c r="K203" s="818"/>
    </row>
    <row r="204" spans="1:11" ht="11.25">
      <c r="A204" s="818"/>
      <c r="B204" s="807"/>
      <c r="C204" s="807"/>
      <c r="D204" s="807"/>
      <c r="E204" s="807"/>
      <c r="F204" s="807"/>
      <c r="G204" s="807"/>
      <c r="H204" s="818"/>
      <c r="I204" s="818"/>
      <c r="J204" s="807"/>
      <c r="K204" s="818"/>
    </row>
    <row r="205" spans="1:11" ht="11.25">
      <c r="A205" s="818"/>
      <c r="B205" s="807"/>
      <c r="C205" s="807"/>
      <c r="D205" s="807"/>
      <c r="E205" s="807"/>
      <c r="F205" s="807"/>
      <c r="G205" s="807"/>
      <c r="H205" s="818"/>
      <c r="I205" s="818"/>
      <c r="J205" s="807"/>
      <c r="K205" s="818"/>
    </row>
    <row r="206" spans="1:11" ht="11.25">
      <c r="A206" s="818"/>
      <c r="B206" s="807"/>
      <c r="C206" s="807"/>
      <c r="D206" s="807"/>
      <c r="E206" s="807"/>
      <c r="F206" s="807"/>
      <c r="G206" s="807"/>
      <c r="H206" s="818"/>
      <c r="I206" s="818"/>
      <c r="J206" s="807"/>
      <c r="K206" s="818"/>
    </row>
    <row r="207" spans="1:11" ht="11.25">
      <c r="A207" s="818"/>
      <c r="B207" s="807"/>
      <c r="C207" s="807"/>
      <c r="D207" s="807"/>
      <c r="E207" s="807"/>
      <c r="F207" s="807"/>
      <c r="G207" s="807"/>
      <c r="H207" s="818"/>
      <c r="I207" s="818"/>
      <c r="J207" s="807"/>
      <c r="K207" s="818"/>
    </row>
    <row r="208" spans="1:11" ht="11.25">
      <c r="A208" s="818"/>
      <c r="B208" s="807"/>
      <c r="C208" s="807"/>
      <c r="D208" s="807"/>
      <c r="E208" s="807"/>
      <c r="F208" s="807"/>
      <c r="G208" s="807"/>
      <c r="H208" s="818"/>
      <c r="I208" s="818"/>
      <c r="J208" s="807"/>
      <c r="K208" s="818"/>
    </row>
    <row r="209" spans="1:11" ht="11.25">
      <c r="A209" s="818"/>
      <c r="B209" s="807"/>
      <c r="C209" s="807"/>
      <c r="D209" s="807"/>
      <c r="E209" s="807"/>
      <c r="F209" s="807"/>
      <c r="G209" s="807"/>
      <c r="H209" s="818"/>
      <c r="I209" s="818"/>
      <c r="J209" s="807"/>
      <c r="K209" s="818"/>
    </row>
    <row r="210" spans="1:11" ht="11.25">
      <c r="A210" s="818"/>
      <c r="B210" s="807"/>
      <c r="C210" s="807"/>
      <c r="D210" s="807"/>
      <c r="E210" s="807"/>
      <c r="F210" s="807"/>
      <c r="G210" s="807"/>
      <c r="H210" s="818"/>
      <c r="I210" s="818"/>
      <c r="J210" s="807"/>
      <c r="K210" s="818"/>
    </row>
    <row r="211" spans="1:11" ht="11.25">
      <c r="A211" s="818"/>
      <c r="B211" s="807"/>
      <c r="C211" s="807"/>
      <c r="D211" s="807"/>
      <c r="E211" s="807"/>
      <c r="F211" s="807"/>
      <c r="G211" s="807"/>
      <c r="H211" s="818"/>
      <c r="I211" s="818"/>
      <c r="J211" s="807"/>
      <c r="K211" s="818"/>
    </row>
    <row r="212" spans="1:11" ht="11.25">
      <c r="A212" s="818"/>
      <c r="B212" s="807"/>
      <c r="C212" s="807"/>
      <c r="D212" s="807"/>
      <c r="E212" s="807"/>
      <c r="F212" s="807"/>
      <c r="G212" s="807"/>
      <c r="H212" s="818"/>
      <c r="I212" s="818"/>
      <c r="J212" s="807"/>
      <c r="K212" s="818"/>
    </row>
    <row r="213" spans="1:11" ht="11.25">
      <c r="A213" s="818"/>
      <c r="B213" s="807"/>
      <c r="C213" s="807"/>
      <c r="D213" s="807"/>
      <c r="E213" s="807"/>
      <c r="F213" s="807"/>
      <c r="G213" s="807"/>
      <c r="H213" s="818"/>
      <c r="I213" s="818"/>
      <c r="J213" s="807"/>
      <c r="K213" s="818"/>
    </row>
    <row r="214" spans="1:11" ht="11.25">
      <c r="A214" s="818"/>
      <c r="B214" s="807"/>
      <c r="C214" s="807"/>
      <c r="D214" s="807"/>
      <c r="E214" s="807"/>
      <c r="F214" s="807"/>
      <c r="G214" s="807"/>
      <c r="H214" s="818"/>
      <c r="I214" s="818"/>
      <c r="J214" s="807"/>
      <c r="K214" s="818"/>
    </row>
    <row r="215" spans="1:11" ht="11.25">
      <c r="A215" s="818"/>
      <c r="B215" s="807"/>
      <c r="C215" s="807"/>
      <c r="D215" s="807"/>
      <c r="E215" s="807"/>
      <c r="F215" s="807"/>
      <c r="G215" s="807"/>
      <c r="H215" s="818"/>
      <c r="I215" s="818"/>
      <c r="J215" s="807"/>
      <c r="K215" s="818"/>
    </row>
    <row r="216" spans="1:11" ht="11.25">
      <c r="A216" s="818"/>
      <c r="B216" s="807"/>
      <c r="C216" s="807"/>
      <c r="D216" s="807"/>
      <c r="E216" s="807"/>
      <c r="F216" s="807"/>
      <c r="G216" s="807"/>
      <c r="H216" s="818"/>
      <c r="I216" s="818"/>
      <c r="J216" s="807"/>
      <c r="K216" s="818"/>
    </row>
    <row r="217" spans="1:11" ht="11.25">
      <c r="A217" s="818"/>
      <c r="B217" s="807"/>
      <c r="C217" s="807"/>
      <c r="D217" s="807"/>
      <c r="E217" s="807"/>
      <c r="F217" s="807"/>
      <c r="G217" s="807"/>
      <c r="H217" s="818"/>
      <c r="I217" s="818"/>
      <c r="J217" s="807"/>
      <c r="K217" s="818"/>
    </row>
    <row r="218" spans="1:11" ht="11.25">
      <c r="A218" s="818"/>
      <c r="B218" s="807"/>
      <c r="C218" s="807"/>
      <c r="D218" s="807"/>
      <c r="E218" s="807"/>
      <c r="F218" s="807"/>
      <c r="G218" s="807"/>
      <c r="H218" s="818"/>
      <c r="I218" s="818"/>
      <c r="J218" s="807"/>
      <c r="K218" s="818"/>
    </row>
    <row r="219" spans="1:11" ht="11.25">
      <c r="A219" s="818"/>
      <c r="B219" s="807"/>
      <c r="C219" s="807"/>
      <c r="D219" s="807"/>
      <c r="E219" s="807"/>
      <c r="F219" s="807"/>
      <c r="G219" s="807"/>
      <c r="H219" s="818"/>
      <c r="I219" s="818"/>
      <c r="J219" s="807"/>
      <c r="K219" s="818"/>
    </row>
    <row r="220" spans="1:11" ht="11.25">
      <c r="A220" s="818"/>
      <c r="B220" s="807"/>
      <c r="C220" s="807"/>
      <c r="D220" s="807"/>
      <c r="E220" s="807"/>
      <c r="F220" s="807"/>
      <c r="G220" s="807"/>
      <c r="H220" s="818"/>
      <c r="I220" s="818"/>
      <c r="J220" s="807"/>
      <c r="K220" s="818"/>
    </row>
    <row r="221" spans="1:11" ht="11.25">
      <c r="A221" s="818"/>
      <c r="B221" s="807"/>
      <c r="C221" s="807"/>
      <c r="D221" s="807"/>
      <c r="E221" s="807"/>
      <c r="F221" s="807"/>
      <c r="G221" s="807"/>
      <c r="H221" s="818"/>
      <c r="I221" s="818"/>
      <c r="J221" s="807"/>
      <c r="K221" s="818"/>
    </row>
    <row r="222" spans="1:11" ht="11.25">
      <c r="A222" s="818"/>
      <c r="B222" s="807"/>
      <c r="C222" s="807"/>
      <c r="D222" s="807"/>
      <c r="E222" s="807"/>
      <c r="F222" s="807"/>
      <c r="G222" s="807"/>
      <c r="H222" s="818"/>
      <c r="I222" s="818"/>
      <c r="J222" s="807"/>
      <c r="K222" s="818"/>
    </row>
    <row r="223" spans="1:11" ht="11.25">
      <c r="A223" s="818"/>
      <c r="B223" s="807"/>
      <c r="C223" s="807"/>
      <c r="D223" s="807"/>
      <c r="E223" s="807"/>
      <c r="F223" s="807"/>
      <c r="G223" s="807"/>
      <c r="H223" s="818"/>
      <c r="I223" s="818"/>
      <c r="J223" s="807"/>
      <c r="K223" s="818"/>
    </row>
    <row r="224" spans="1:11" ht="11.25">
      <c r="A224" s="818"/>
      <c r="B224" s="807"/>
      <c r="C224" s="807"/>
      <c r="D224" s="807"/>
      <c r="E224" s="807"/>
      <c r="F224" s="807"/>
      <c r="G224" s="807"/>
      <c r="H224" s="818"/>
      <c r="I224" s="818"/>
      <c r="J224" s="807"/>
      <c r="K224" s="818"/>
    </row>
    <row r="225" spans="1:11" ht="11.25">
      <c r="A225" s="818"/>
      <c r="B225" s="807"/>
      <c r="C225" s="807"/>
      <c r="D225" s="807"/>
      <c r="E225" s="807"/>
      <c r="F225" s="807"/>
      <c r="G225" s="807"/>
      <c r="H225" s="818"/>
      <c r="I225" s="818"/>
      <c r="J225" s="807"/>
      <c r="K225" s="818"/>
    </row>
    <row r="226" spans="1:11" ht="11.25">
      <c r="A226" s="818"/>
      <c r="B226" s="807"/>
      <c r="C226" s="807"/>
      <c r="D226" s="807"/>
      <c r="E226" s="807"/>
      <c r="F226" s="807"/>
      <c r="G226" s="807"/>
      <c r="H226" s="818"/>
      <c r="I226" s="818"/>
      <c r="J226" s="807"/>
      <c r="K226" s="818"/>
    </row>
    <row r="227" spans="1:11" ht="11.25">
      <c r="A227" s="818"/>
      <c r="B227" s="807"/>
      <c r="C227" s="807"/>
      <c r="D227" s="807"/>
      <c r="E227" s="807"/>
      <c r="F227" s="807"/>
      <c r="G227" s="807"/>
      <c r="H227" s="818"/>
      <c r="I227" s="818"/>
      <c r="J227" s="807"/>
      <c r="K227" s="818"/>
    </row>
    <row r="228" spans="1:11" ht="11.25">
      <c r="A228" s="818"/>
      <c r="B228" s="807"/>
      <c r="C228" s="807"/>
      <c r="D228" s="807"/>
      <c r="E228" s="807"/>
      <c r="F228" s="807"/>
      <c r="G228" s="807"/>
      <c r="H228" s="818"/>
      <c r="I228" s="818"/>
      <c r="J228" s="807"/>
      <c r="K228" s="818"/>
    </row>
    <row r="229" spans="1:11" ht="11.25">
      <c r="A229" s="818"/>
      <c r="B229" s="807"/>
      <c r="C229" s="807"/>
      <c r="D229" s="807"/>
      <c r="E229" s="807"/>
      <c r="F229" s="807"/>
      <c r="G229" s="807"/>
      <c r="H229" s="818"/>
      <c r="I229" s="818"/>
      <c r="J229" s="807"/>
      <c r="K229" s="818"/>
    </row>
    <row r="230" spans="1:11" ht="11.25">
      <c r="A230" s="818"/>
      <c r="B230" s="807"/>
      <c r="C230" s="807"/>
      <c r="D230" s="807"/>
      <c r="E230" s="807"/>
      <c r="F230" s="807"/>
      <c r="G230" s="807"/>
      <c r="H230" s="818"/>
      <c r="I230" s="818"/>
      <c r="J230" s="807"/>
      <c r="K230" s="818"/>
    </row>
    <row r="231" spans="1:11" ht="11.25">
      <c r="A231" s="818"/>
      <c r="B231" s="807"/>
      <c r="C231" s="807"/>
      <c r="D231" s="807"/>
      <c r="E231" s="807"/>
      <c r="F231" s="807"/>
      <c r="G231" s="807"/>
      <c r="H231" s="818"/>
      <c r="I231" s="818"/>
      <c r="J231" s="807"/>
      <c r="K231" s="818"/>
    </row>
    <row r="232" spans="1:11" ht="11.25">
      <c r="A232" s="818"/>
      <c r="B232" s="807"/>
      <c r="C232" s="807"/>
      <c r="D232" s="807"/>
      <c r="E232" s="807"/>
      <c r="F232" s="807"/>
      <c r="G232" s="807"/>
      <c r="H232" s="818"/>
      <c r="I232" s="818"/>
      <c r="J232" s="807"/>
      <c r="K232" s="818"/>
    </row>
    <row r="233" spans="1:11" ht="11.25">
      <c r="A233" s="818"/>
      <c r="B233" s="807"/>
      <c r="C233" s="807"/>
      <c r="D233" s="807"/>
      <c r="E233" s="807"/>
      <c r="F233" s="807"/>
      <c r="G233" s="807"/>
      <c r="H233" s="818"/>
      <c r="I233" s="818"/>
      <c r="J233" s="807"/>
      <c r="K233" s="818"/>
    </row>
    <row r="234" spans="1:11" ht="11.25">
      <c r="A234" s="818"/>
      <c r="B234" s="807"/>
      <c r="C234" s="807"/>
      <c r="D234" s="807"/>
      <c r="E234" s="807"/>
      <c r="F234" s="807"/>
      <c r="G234" s="807"/>
      <c r="H234" s="818"/>
      <c r="I234" s="818"/>
      <c r="J234" s="807"/>
      <c r="K234" s="818"/>
    </row>
    <row r="235" spans="1:11" ht="11.25">
      <c r="A235" s="818"/>
      <c r="B235" s="807"/>
      <c r="C235" s="807"/>
      <c r="D235" s="807"/>
      <c r="E235" s="807"/>
      <c r="F235" s="807"/>
      <c r="G235" s="807"/>
      <c r="H235" s="818"/>
      <c r="I235" s="818"/>
      <c r="J235" s="807"/>
      <c r="K235" s="818"/>
    </row>
    <row r="236" spans="1:11" ht="11.25">
      <c r="A236" s="818"/>
      <c r="B236" s="807"/>
      <c r="C236" s="807"/>
      <c r="D236" s="807"/>
      <c r="E236" s="807"/>
      <c r="F236" s="807"/>
      <c r="G236" s="807"/>
      <c r="H236" s="818"/>
      <c r="I236" s="818"/>
      <c r="J236" s="807"/>
      <c r="K236" s="818"/>
    </row>
    <row r="237" spans="1:11" ht="11.25">
      <c r="A237" s="818"/>
      <c r="B237" s="807"/>
      <c r="C237" s="807"/>
      <c r="D237" s="807"/>
      <c r="E237" s="807"/>
      <c r="F237" s="807"/>
      <c r="G237" s="807"/>
      <c r="H237" s="818"/>
      <c r="I237" s="818"/>
      <c r="J237" s="807"/>
      <c r="K237" s="818"/>
    </row>
    <row r="238" spans="1:11" ht="11.25">
      <c r="A238" s="818"/>
      <c r="B238" s="807"/>
      <c r="C238" s="807"/>
      <c r="D238" s="807"/>
      <c r="E238" s="807"/>
      <c r="F238" s="807"/>
      <c r="G238" s="807"/>
      <c r="H238" s="818"/>
      <c r="I238" s="818"/>
      <c r="J238" s="807"/>
      <c r="K238" s="818"/>
    </row>
    <row r="239" spans="1:11" ht="11.25">
      <c r="A239" s="818"/>
      <c r="B239" s="807"/>
      <c r="C239" s="807"/>
      <c r="D239" s="807"/>
      <c r="E239" s="807"/>
      <c r="F239" s="807"/>
      <c r="G239" s="807"/>
      <c r="H239" s="818"/>
      <c r="I239" s="818"/>
      <c r="J239" s="807"/>
      <c r="K239" s="818"/>
    </row>
    <row r="240" spans="1:11" ht="11.25">
      <c r="A240" s="818"/>
      <c r="B240" s="807"/>
      <c r="C240" s="807"/>
      <c r="D240" s="807"/>
      <c r="E240" s="807"/>
      <c r="F240" s="807"/>
      <c r="G240" s="807"/>
      <c r="H240" s="818"/>
      <c r="I240" s="818"/>
      <c r="J240" s="807"/>
      <c r="K240" s="818"/>
    </row>
    <row r="241" spans="1:11" ht="11.25">
      <c r="A241" s="818"/>
      <c r="B241" s="807"/>
      <c r="C241" s="807"/>
      <c r="D241" s="807"/>
      <c r="E241" s="807"/>
      <c r="F241" s="807"/>
      <c r="G241" s="807"/>
      <c r="H241" s="818"/>
      <c r="I241" s="818"/>
      <c r="J241" s="807"/>
      <c r="K241" s="818"/>
    </row>
    <row r="242" spans="1:11" ht="11.25">
      <c r="A242" s="818"/>
      <c r="B242" s="807"/>
      <c r="C242" s="807"/>
      <c r="D242" s="807"/>
      <c r="E242" s="807"/>
      <c r="F242" s="807"/>
      <c r="G242" s="807"/>
      <c r="H242" s="818"/>
      <c r="I242" s="818"/>
      <c r="J242" s="807"/>
      <c r="K242" s="818"/>
    </row>
    <row r="243" spans="1:11" ht="11.25">
      <c r="A243" s="818"/>
      <c r="B243" s="807"/>
      <c r="C243" s="807"/>
      <c r="D243" s="807"/>
      <c r="E243" s="807"/>
      <c r="F243" s="807"/>
      <c r="G243" s="807"/>
      <c r="H243" s="818"/>
      <c r="I243" s="818"/>
      <c r="J243" s="807"/>
      <c r="K243" s="818"/>
    </row>
    <row r="244" spans="1:11" ht="11.25">
      <c r="A244" s="818"/>
      <c r="B244" s="807"/>
      <c r="C244" s="807"/>
      <c r="D244" s="807"/>
      <c r="E244" s="807"/>
      <c r="F244" s="807"/>
      <c r="G244" s="807"/>
      <c r="H244" s="818"/>
      <c r="I244" s="818"/>
      <c r="J244" s="807"/>
      <c r="K244" s="818"/>
    </row>
    <row r="245" spans="1:11" ht="11.25">
      <c r="A245" s="818"/>
      <c r="B245" s="807"/>
      <c r="C245" s="807"/>
      <c r="D245" s="807"/>
      <c r="E245" s="807"/>
      <c r="F245" s="807"/>
      <c r="G245" s="807"/>
      <c r="H245" s="818"/>
      <c r="I245" s="818"/>
      <c r="J245" s="807"/>
      <c r="K245" s="818"/>
    </row>
    <row r="246" spans="1:11" ht="11.25">
      <c r="A246" s="818"/>
      <c r="B246" s="807"/>
      <c r="C246" s="807"/>
      <c r="D246" s="807"/>
      <c r="E246" s="807"/>
      <c r="F246" s="807"/>
      <c r="G246" s="807"/>
      <c r="H246" s="818"/>
      <c r="I246" s="818"/>
      <c r="J246" s="807"/>
      <c r="K246" s="818"/>
    </row>
    <row r="247" spans="1:11" ht="11.25">
      <c r="A247" s="818"/>
      <c r="B247" s="807"/>
      <c r="C247" s="807"/>
      <c r="D247" s="807"/>
      <c r="E247" s="807"/>
      <c r="F247" s="807"/>
      <c r="G247" s="807"/>
      <c r="H247" s="818"/>
      <c r="I247" s="818"/>
      <c r="J247" s="807"/>
      <c r="K247" s="818"/>
    </row>
    <row r="248" spans="1:11" ht="11.25">
      <c r="A248" s="818"/>
      <c r="B248" s="807"/>
      <c r="C248" s="807"/>
      <c r="D248" s="807"/>
      <c r="E248" s="807"/>
      <c r="F248" s="807"/>
      <c r="G248" s="807"/>
      <c r="H248" s="818"/>
      <c r="I248" s="818"/>
      <c r="J248" s="807"/>
      <c r="K248" s="818"/>
    </row>
    <row r="249" spans="1:11" ht="11.25">
      <c r="A249" s="818"/>
      <c r="B249" s="807"/>
      <c r="C249" s="807"/>
      <c r="D249" s="807"/>
      <c r="E249" s="807"/>
      <c r="F249" s="807"/>
      <c r="G249" s="807"/>
      <c r="H249" s="818"/>
      <c r="I249" s="818"/>
      <c r="J249" s="807"/>
      <c r="K249" s="818"/>
    </row>
    <row r="250" spans="1:11" ht="11.25">
      <c r="A250" s="818"/>
      <c r="B250" s="807"/>
      <c r="C250" s="807"/>
      <c r="D250" s="807"/>
      <c r="E250" s="807"/>
      <c r="F250" s="807"/>
      <c r="G250" s="807"/>
      <c r="H250" s="818"/>
      <c r="I250" s="818"/>
      <c r="J250" s="807"/>
      <c r="K250" s="818"/>
    </row>
    <row r="251" spans="1:11" ht="11.25">
      <c r="A251" s="818"/>
      <c r="B251" s="807"/>
      <c r="C251" s="807"/>
      <c r="D251" s="807"/>
      <c r="E251" s="807"/>
      <c r="F251" s="807"/>
      <c r="G251" s="807"/>
      <c r="H251" s="818"/>
      <c r="I251" s="818"/>
      <c r="J251" s="807"/>
      <c r="K251" s="818"/>
    </row>
    <row r="252" spans="1:11" ht="11.25">
      <c r="A252" s="818"/>
      <c r="B252" s="807"/>
      <c r="C252" s="807"/>
      <c r="D252" s="807"/>
      <c r="E252" s="807"/>
      <c r="F252" s="807"/>
      <c r="G252" s="807"/>
      <c r="H252" s="818"/>
      <c r="I252" s="818"/>
      <c r="J252" s="807"/>
      <c r="K252" s="818"/>
    </row>
    <row r="253" spans="1:11" ht="11.25">
      <c r="A253" s="818"/>
      <c r="B253" s="807"/>
      <c r="C253" s="807"/>
      <c r="D253" s="807"/>
      <c r="E253" s="807"/>
      <c r="F253" s="807"/>
      <c r="G253" s="807"/>
      <c r="H253" s="818"/>
      <c r="I253" s="818"/>
      <c r="J253" s="807"/>
      <c r="K253" s="818"/>
    </row>
    <row r="254" spans="1:11" ht="11.25">
      <c r="A254" s="818"/>
      <c r="B254" s="807"/>
      <c r="C254" s="807"/>
      <c r="D254" s="807"/>
      <c r="E254" s="807"/>
      <c r="F254" s="807"/>
      <c r="G254" s="807"/>
      <c r="H254" s="818"/>
      <c r="I254" s="818"/>
      <c r="J254" s="807"/>
      <c r="K254" s="818"/>
    </row>
    <row r="255" spans="1:11" ht="11.25">
      <c r="A255" s="818"/>
      <c r="B255" s="807"/>
      <c r="C255" s="807"/>
      <c r="D255" s="807"/>
      <c r="E255" s="807"/>
      <c r="F255" s="807"/>
      <c r="G255" s="807"/>
      <c r="H255" s="818"/>
      <c r="I255" s="818"/>
      <c r="J255" s="807"/>
      <c r="K255" s="818"/>
    </row>
    <row r="256" spans="1:11" ht="11.25">
      <c r="A256" s="818"/>
      <c r="B256" s="807"/>
      <c r="C256" s="807"/>
      <c r="D256" s="807"/>
      <c r="E256" s="807"/>
      <c r="F256" s="807"/>
      <c r="G256" s="807"/>
      <c r="H256" s="818"/>
      <c r="I256" s="818"/>
      <c r="J256" s="807"/>
      <c r="K256" s="818"/>
    </row>
    <row r="257" spans="1:11" ht="11.25">
      <c r="A257" s="818"/>
      <c r="B257" s="807"/>
      <c r="C257" s="807"/>
      <c r="D257" s="807"/>
      <c r="E257" s="807"/>
      <c r="F257" s="807"/>
      <c r="G257" s="807"/>
      <c r="H257" s="818"/>
      <c r="I257" s="818"/>
      <c r="J257" s="807"/>
      <c r="K257" s="818"/>
    </row>
    <row r="258" spans="1:11" ht="11.25">
      <c r="A258" s="818"/>
      <c r="B258" s="807"/>
      <c r="C258" s="807"/>
      <c r="D258" s="807"/>
      <c r="E258" s="807"/>
      <c r="F258" s="807"/>
      <c r="G258" s="807"/>
      <c r="H258" s="818"/>
      <c r="I258" s="818"/>
      <c r="J258" s="807"/>
      <c r="K258" s="818"/>
    </row>
    <row r="259" spans="1:11" ht="11.25">
      <c r="A259" s="818"/>
      <c r="B259" s="807"/>
      <c r="C259" s="807"/>
      <c r="D259" s="807"/>
      <c r="E259" s="807"/>
      <c r="F259" s="807"/>
      <c r="G259" s="807"/>
      <c r="H259" s="818"/>
      <c r="I259" s="818"/>
      <c r="J259" s="807"/>
      <c r="K259" s="818"/>
    </row>
    <row r="260" spans="1:11" ht="11.25">
      <c r="A260" s="818"/>
      <c r="B260" s="807"/>
      <c r="C260" s="807"/>
      <c r="D260" s="807"/>
      <c r="E260" s="807"/>
      <c r="F260" s="807"/>
      <c r="G260" s="807"/>
      <c r="H260" s="818"/>
      <c r="I260" s="818"/>
      <c r="J260" s="807"/>
      <c r="K260" s="818"/>
    </row>
    <row r="261" spans="1:11" ht="11.25">
      <c r="A261" s="818"/>
      <c r="B261" s="807"/>
      <c r="C261" s="807"/>
      <c r="D261" s="807"/>
      <c r="E261" s="807"/>
      <c r="F261" s="807"/>
      <c r="G261" s="807"/>
      <c r="H261" s="818"/>
      <c r="I261" s="818"/>
      <c r="J261" s="807"/>
      <c r="K261" s="818"/>
    </row>
    <row r="262" spans="1:11" ht="11.25">
      <c r="A262" s="818"/>
      <c r="B262" s="807"/>
      <c r="C262" s="807"/>
      <c r="D262" s="807"/>
      <c r="E262" s="807"/>
      <c r="F262" s="807"/>
      <c r="G262" s="807"/>
      <c r="H262" s="818"/>
      <c r="I262" s="818"/>
      <c r="J262" s="807"/>
      <c r="K262" s="818"/>
    </row>
    <row r="263" spans="1:11" ht="11.25">
      <c r="A263" s="818"/>
      <c r="B263" s="807"/>
      <c r="C263" s="807"/>
      <c r="D263" s="807"/>
      <c r="E263" s="807"/>
      <c r="F263" s="807"/>
      <c r="G263" s="807"/>
      <c r="H263" s="818"/>
      <c r="I263" s="818"/>
      <c r="J263" s="807"/>
      <c r="K263" s="818"/>
    </row>
    <row r="264" spans="1:11" ht="11.25">
      <c r="A264" s="818"/>
      <c r="B264" s="807"/>
      <c r="C264" s="807"/>
      <c r="D264" s="807"/>
      <c r="E264" s="807"/>
      <c r="F264" s="807"/>
      <c r="G264" s="807"/>
      <c r="H264" s="818"/>
      <c r="I264" s="818"/>
      <c r="J264" s="807"/>
      <c r="K264" s="818"/>
    </row>
    <row r="265" spans="1:11" ht="11.25">
      <c r="A265" s="818"/>
      <c r="B265" s="807"/>
      <c r="C265" s="807"/>
      <c r="D265" s="807"/>
      <c r="E265" s="807"/>
      <c r="F265" s="807"/>
      <c r="G265" s="807"/>
      <c r="H265" s="818"/>
      <c r="I265" s="818"/>
      <c r="J265" s="807"/>
      <c r="K265" s="818"/>
    </row>
    <row r="266" spans="1:11" ht="11.25">
      <c r="A266" s="818"/>
      <c r="B266" s="807"/>
      <c r="C266" s="807"/>
      <c r="D266" s="807"/>
      <c r="E266" s="807"/>
      <c r="F266" s="807"/>
      <c r="G266" s="807"/>
      <c r="H266" s="818"/>
      <c r="I266" s="818"/>
      <c r="J266" s="807"/>
      <c r="K266" s="818"/>
    </row>
    <row r="267" spans="1:11" ht="11.25">
      <c r="A267" s="818"/>
      <c r="B267" s="807"/>
      <c r="C267" s="807"/>
      <c r="D267" s="807"/>
      <c r="E267" s="807"/>
      <c r="F267" s="807"/>
      <c r="G267" s="807"/>
      <c r="H267" s="818"/>
      <c r="I267" s="818"/>
      <c r="J267" s="807"/>
      <c r="K267" s="818"/>
    </row>
    <row r="268" spans="1:11" ht="11.25">
      <c r="A268" s="818"/>
      <c r="B268" s="807"/>
      <c r="C268" s="807"/>
      <c r="D268" s="807"/>
      <c r="E268" s="807"/>
      <c r="F268" s="807"/>
      <c r="G268" s="807"/>
      <c r="H268" s="818"/>
      <c r="I268" s="818"/>
      <c r="J268" s="807"/>
      <c r="K268" s="818"/>
    </row>
    <row r="269" spans="1:11" ht="11.25">
      <c r="A269" s="818"/>
      <c r="B269" s="807"/>
      <c r="C269" s="807"/>
      <c r="D269" s="807"/>
      <c r="E269" s="807"/>
      <c r="F269" s="807"/>
      <c r="G269" s="807"/>
      <c r="H269" s="818"/>
      <c r="I269" s="818"/>
      <c r="J269" s="807"/>
      <c r="K269" s="818"/>
    </row>
    <row r="270" spans="1:11" ht="11.25">
      <c r="A270" s="818"/>
      <c r="B270" s="807"/>
      <c r="C270" s="807"/>
      <c r="D270" s="807"/>
      <c r="E270" s="807"/>
      <c r="F270" s="807"/>
      <c r="G270" s="807"/>
      <c r="H270" s="818"/>
      <c r="I270" s="818"/>
      <c r="J270" s="807"/>
      <c r="K270" s="818"/>
    </row>
    <row r="271" spans="1:11" ht="11.25">
      <c r="A271" s="818"/>
      <c r="B271" s="807"/>
      <c r="C271" s="807"/>
      <c r="D271" s="807"/>
      <c r="E271" s="807"/>
      <c r="F271" s="807"/>
      <c r="G271" s="807"/>
      <c r="H271" s="818"/>
      <c r="I271" s="818"/>
      <c r="J271" s="807"/>
      <c r="K271" s="818"/>
    </row>
    <row r="272" spans="1:11" ht="11.25">
      <c r="A272" s="818"/>
      <c r="B272" s="807"/>
      <c r="C272" s="807"/>
      <c r="D272" s="807"/>
      <c r="E272" s="807"/>
      <c r="F272" s="807"/>
      <c r="G272" s="807"/>
      <c r="H272" s="818"/>
      <c r="I272" s="818"/>
      <c r="J272" s="807"/>
      <c r="K272" s="818"/>
    </row>
    <row r="273" spans="1:11" ht="11.25">
      <c r="A273" s="818"/>
      <c r="B273" s="807"/>
      <c r="C273" s="807"/>
      <c r="D273" s="807"/>
      <c r="E273" s="807"/>
      <c r="F273" s="807"/>
      <c r="G273" s="807"/>
      <c r="H273" s="818"/>
      <c r="I273" s="818"/>
      <c r="J273" s="807"/>
      <c r="K273" s="818"/>
    </row>
    <row r="274" spans="1:11" ht="11.25">
      <c r="A274" s="818"/>
      <c r="B274" s="807"/>
      <c r="C274" s="807"/>
      <c r="D274" s="807"/>
      <c r="E274" s="807"/>
      <c r="F274" s="807"/>
      <c r="G274" s="807"/>
      <c r="H274" s="818"/>
      <c r="I274" s="818"/>
      <c r="J274" s="807"/>
      <c r="K274" s="818"/>
    </row>
    <row r="275" spans="1:11" ht="11.25">
      <c r="A275" s="818"/>
      <c r="B275" s="807"/>
      <c r="C275" s="807"/>
      <c r="D275" s="807"/>
      <c r="E275" s="807"/>
      <c r="F275" s="807"/>
      <c r="G275" s="807"/>
      <c r="H275" s="818"/>
      <c r="I275" s="818"/>
      <c r="J275" s="807"/>
      <c r="K275" s="818"/>
    </row>
    <row r="276" spans="1:11" ht="11.25">
      <c r="A276" s="818"/>
      <c r="B276" s="807"/>
      <c r="C276" s="807"/>
      <c r="D276" s="807"/>
      <c r="E276" s="807"/>
      <c r="F276" s="807"/>
      <c r="G276" s="807"/>
      <c r="H276" s="818"/>
      <c r="I276" s="818"/>
      <c r="J276" s="807"/>
      <c r="K276" s="818"/>
    </row>
    <row r="277" spans="1:11" ht="11.25">
      <c r="A277" s="818"/>
      <c r="B277" s="807"/>
      <c r="C277" s="807"/>
      <c r="D277" s="807"/>
      <c r="E277" s="807"/>
      <c r="F277" s="807"/>
      <c r="G277" s="807"/>
      <c r="H277" s="818"/>
      <c r="I277" s="818"/>
      <c r="J277" s="807"/>
      <c r="K277" s="818"/>
    </row>
    <row r="278" spans="1:11" ht="11.25">
      <c r="A278" s="818"/>
      <c r="B278" s="807"/>
      <c r="C278" s="807"/>
      <c r="D278" s="807"/>
      <c r="E278" s="807"/>
      <c r="F278" s="807"/>
      <c r="G278" s="807"/>
      <c r="H278" s="818"/>
      <c r="I278" s="818"/>
      <c r="J278" s="807"/>
      <c r="K278" s="818"/>
    </row>
    <row r="279" spans="1:11" ht="11.25">
      <c r="A279" s="818"/>
      <c r="B279" s="807"/>
      <c r="C279" s="807"/>
      <c r="D279" s="807"/>
      <c r="E279" s="807"/>
      <c r="F279" s="807"/>
      <c r="G279" s="807"/>
      <c r="H279" s="818"/>
      <c r="I279" s="818"/>
      <c r="J279" s="807"/>
      <c r="K279" s="818"/>
    </row>
    <row r="280" spans="1:11" ht="11.25">
      <c r="A280" s="818"/>
      <c r="B280" s="807"/>
      <c r="C280" s="807"/>
      <c r="D280" s="807"/>
      <c r="E280" s="807"/>
      <c r="F280" s="807"/>
      <c r="G280" s="807"/>
      <c r="H280" s="818"/>
      <c r="I280" s="818"/>
      <c r="J280" s="807"/>
      <c r="K280" s="818"/>
    </row>
    <row r="281" spans="1:11" ht="11.25">
      <c r="A281" s="818"/>
      <c r="B281" s="807"/>
      <c r="C281" s="807"/>
      <c r="D281" s="807"/>
      <c r="E281" s="807"/>
      <c r="F281" s="807"/>
      <c r="G281" s="807"/>
      <c r="H281" s="818"/>
      <c r="I281" s="818"/>
      <c r="J281" s="807"/>
      <c r="K281" s="818"/>
    </row>
    <row r="282" spans="1:11" ht="11.25">
      <c r="A282" s="818"/>
      <c r="B282" s="807"/>
      <c r="C282" s="807"/>
      <c r="D282" s="807"/>
      <c r="E282" s="807"/>
      <c r="F282" s="807"/>
      <c r="G282" s="807"/>
      <c r="H282" s="818"/>
      <c r="I282" s="818"/>
      <c r="J282" s="807"/>
      <c r="K282" s="818"/>
    </row>
    <row r="283" spans="1:11" ht="11.25">
      <c r="A283" s="818"/>
      <c r="B283" s="807"/>
      <c r="C283" s="807"/>
      <c r="D283" s="807"/>
      <c r="E283" s="807"/>
      <c r="F283" s="807"/>
      <c r="G283" s="807"/>
      <c r="H283" s="818"/>
      <c r="I283" s="818"/>
      <c r="J283" s="807"/>
      <c r="K283" s="818"/>
    </row>
    <row r="284" spans="1:11" ht="11.25">
      <c r="A284" s="818"/>
      <c r="B284" s="807"/>
      <c r="C284" s="807"/>
      <c r="D284" s="807"/>
      <c r="E284" s="807"/>
      <c r="F284" s="807"/>
      <c r="G284" s="807"/>
      <c r="H284" s="818"/>
      <c r="I284" s="818"/>
      <c r="J284" s="807"/>
      <c r="K284" s="818"/>
    </row>
    <row r="285" spans="1:11" ht="11.25">
      <c r="A285" s="818"/>
      <c r="B285" s="807"/>
      <c r="C285" s="807"/>
      <c r="D285" s="807"/>
      <c r="E285" s="807"/>
      <c r="F285" s="807"/>
      <c r="G285" s="807"/>
      <c r="H285" s="818"/>
      <c r="I285" s="818"/>
      <c r="J285" s="807"/>
      <c r="K285" s="818"/>
    </row>
    <row r="286" spans="1:11" ht="11.25">
      <c r="A286" s="818"/>
      <c r="B286" s="807"/>
      <c r="C286" s="807"/>
      <c r="D286" s="807"/>
      <c r="E286" s="807"/>
      <c r="F286" s="807"/>
      <c r="G286" s="807"/>
      <c r="H286" s="818"/>
      <c r="I286" s="818"/>
      <c r="J286" s="807"/>
      <c r="K286" s="818"/>
    </row>
    <row r="287" spans="1:11" ht="11.25">
      <c r="A287" s="818"/>
      <c r="B287" s="807"/>
      <c r="C287" s="807"/>
      <c r="D287" s="807"/>
      <c r="E287" s="807"/>
      <c r="F287" s="807"/>
      <c r="G287" s="807"/>
      <c r="H287" s="818"/>
      <c r="I287" s="818"/>
      <c r="J287" s="807"/>
      <c r="K287" s="818"/>
    </row>
    <row r="288" spans="1:11" ht="11.25">
      <c r="A288" s="818"/>
      <c r="B288" s="807"/>
      <c r="C288" s="807"/>
      <c r="D288" s="807"/>
      <c r="E288" s="807"/>
      <c r="F288" s="807"/>
      <c r="G288" s="807"/>
      <c r="H288" s="818"/>
      <c r="I288" s="818"/>
      <c r="J288" s="807"/>
      <c r="K288" s="818"/>
    </row>
    <row r="289" spans="1:11" ht="11.25">
      <c r="A289" s="818"/>
      <c r="B289" s="807"/>
      <c r="C289" s="807"/>
      <c r="D289" s="807"/>
      <c r="E289" s="807"/>
      <c r="F289" s="807"/>
      <c r="G289" s="807"/>
      <c r="H289" s="818"/>
      <c r="I289" s="818"/>
      <c r="J289" s="807"/>
      <c r="K289" s="818"/>
    </row>
    <row r="290" spans="1:11" ht="11.25">
      <c r="A290" s="818"/>
      <c r="B290" s="807"/>
      <c r="C290" s="807"/>
      <c r="D290" s="807"/>
      <c r="E290" s="807"/>
      <c r="F290" s="807"/>
      <c r="G290" s="807"/>
      <c r="H290" s="818"/>
      <c r="I290" s="818"/>
      <c r="J290" s="807"/>
      <c r="K290" s="818"/>
    </row>
    <row r="291" spans="1:11" ht="11.25">
      <c r="A291" s="818"/>
      <c r="B291" s="807"/>
      <c r="C291" s="807"/>
      <c r="D291" s="807"/>
      <c r="E291" s="807"/>
      <c r="F291" s="807"/>
      <c r="G291" s="807"/>
      <c r="H291" s="818"/>
      <c r="I291" s="818"/>
      <c r="J291" s="807"/>
      <c r="K291" s="818"/>
    </row>
    <row r="292" spans="1:11" ht="11.25">
      <c r="A292" s="818"/>
      <c r="B292" s="807"/>
      <c r="C292" s="807"/>
      <c r="D292" s="807"/>
      <c r="E292" s="807"/>
      <c r="F292" s="807"/>
      <c r="G292" s="807"/>
      <c r="H292" s="818"/>
      <c r="I292" s="818"/>
      <c r="J292" s="807"/>
      <c r="K292" s="818"/>
    </row>
    <row r="293" spans="1:11" ht="11.25">
      <c r="A293" s="818"/>
      <c r="B293" s="807"/>
      <c r="C293" s="807"/>
      <c r="D293" s="807"/>
      <c r="E293" s="807"/>
      <c r="F293" s="807"/>
      <c r="G293" s="807"/>
      <c r="H293" s="818"/>
      <c r="I293" s="818"/>
      <c r="J293" s="807"/>
      <c r="K293" s="818"/>
    </row>
    <row r="294" spans="1:11" ht="11.25">
      <c r="A294" s="818"/>
      <c r="B294" s="807"/>
      <c r="C294" s="807"/>
      <c r="D294" s="807"/>
      <c r="E294" s="807"/>
      <c r="F294" s="807"/>
      <c r="G294" s="807"/>
      <c r="H294" s="818"/>
      <c r="I294" s="818"/>
      <c r="J294" s="807"/>
      <c r="K294" s="818"/>
    </row>
    <row r="295" spans="1:11" ht="11.25">
      <c r="A295" s="818"/>
      <c r="B295" s="807"/>
      <c r="C295" s="807"/>
      <c r="D295" s="807"/>
      <c r="E295" s="807"/>
      <c r="F295" s="807"/>
      <c r="G295" s="807"/>
      <c r="H295" s="818"/>
      <c r="I295" s="818"/>
      <c r="J295" s="807"/>
      <c r="K295" s="818"/>
    </row>
    <row r="296" spans="1:11" ht="11.25">
      <c r="A296" s="818"/>
      <c r="B296" s="807"/>
      <c r="C296" s="807"/>
      <c r="D296" s="807"/>
      <c r="E296" s="807"/>
      <c r="F296" s="807"/>
      <c r="G296" s="807"/>
      <c r="H296" s="818"/>
      <c r="I296" s="818"/>
      <c r="J296" s="807"/>
      <c r="K296" s="818"/>
    </row>
    <row r="297" spans="1:11" ht="11.25">
      <c r="A297" s="818"/>
      <c r="B297" s="807"/>
      <c r="C297" s="807"/>
      <c r="D297" s="807"/>
      <c r="E297" s="807"/>
      <c r="F297" s="807"/>
      <c r="G297" s="807"/>
      <c r="H297" s="818"/>
      <c r="I297" s="818"/>
      <c r="J297" s="807"/>
      <c r="K297" s="818"/>
    </row>
    <row r="298" spans="1:11" ht="11.25">
      <c r="A298" s="818"/>
      <c r="B298" s="807"/>
      <c r="C298" s="807"/>
      <c r="D298" s="807"/>
      <c r="E298" s="807"/>
      <c r="F298" s="807"/>
      <c r="G298" s="807"/>
      <c r="H298" s="818"/>
      <c r="I298" s="818"/>
      <c r="J298" s="807"/>
      <c r="K298" s="818"/>
    </row>
    <row r="299" spans="1:11" ht="11.25"/>
    <row r="300" spans="1:11" ht="11.25"/>
    <row r="301" spans="1:11" ht="11.25"/>
    <row r="302" spans="1:11" ht="11.25"/>
    <row r="303" spans="1:11" ht="11.25"/>
    <row r="304" spans="1:11" ht="11.25"/>
    <row r="305" ht="11.25"/>
    <row r="306" ht="11.25"/>
    <row r="307" ht="11.25"/>
    <row r="308" ht="11.25"/>
    <row r="309" ht="11.25"/>
    <row r="310" ht="11.25"/>
    <row r="311" ht="11.25"/>
    <row r="312" ht="11.25"/>
    <row r="313" ht="11.25"/>
    <row r="314" ht="11.25"/>
    <row r="315" ht="11.25"/>
    <row r="316" ht="11.25"/>
    <row r="317" ht="11.25"/>
    <row r="318" ht="11.25"/>
    <row r="319" ht="11.25"/>
    <row r="320" ht="11.25"/>
    <row r="321" ht="11.25"/>
    <row r="322" ht="11.25"/>
    <row r="323" ht="11.25"/>
    <row r="324" ht="11.25"/>
    <row r="325" ht="11.25"/>
    <row r="326" ht="11.25"/>
    <row r="327" ht="11.25"/>
    <row r="328" ht="11.25"/>
    <row r="329" ht="11.25"/>
    <row r="330" ht="11.25"/>
    <row r="331" ht="11.25"/>
    <row r="332" ht="11.25"/>
    <row r="333" ht="11.25"/>
    <row r="334" ht="11.25"/>
    <row r="335" ht="11.25"/>
    <row r="336" ht="11.25"/>
    <row r="337" ht="11.25"/>
    <row r="338" ht="11.25"/>
    <row r="339" ht="11.25"/>
    <row r="340" ht="11.25"/>
    <row r="341" ht="11.25"/>
    <row r="342" ht="11.25"/>
    <row r="343" ht="11.25"/>
    <row r="344" ht="11.25"/>
    <row r="345" ht="11.25"/>
    <row r="346" ht="11.25"/>
    <row r="347" ht="11.25"/>
    <row r="348" ht="11.25"/>
    <row r="349" ht="11.25"/>
    <row r="350" ht="11.25"/>
    <row r="351" ht="11.25"/>
    <row r="352" ht="11.25"/>
    <row r="353" ht="11.25"/>
    <row r="354" ht="11.25"/>
    <row r="355" ht="11.25"/>
    <row r="356" ht="11.25"/>
    <row r="357" ht="11.25"/>
    <row r="358" ht="11.25"/>
    <row r="359" ht="11.25"/>
    <row r="360" ht="11.25"/>
    <row r="361" ht="11.25"/>
    <row r="362" ht="11.25"/>
    <row r="363" ht="11.25"/>
    <row r="364" ht="11.25"/>
    <row r="365" ht="11.25"/>
    <row r="366" ht="11.25"/>
    <row r="367" ht="11.25"/>
    <row r="368" ht="11.25"/>
    <row r="369" ht="11.25"/>
    <row r="370" ht="11.25"/>
    <row r="371" ht="11.25"/>
    <row r="372" ht="11.25"/>
    <row r="373" ht="11.25"/>
    <row r="374" ht="11.25"/>
    <row r="375" ht="11.25"/>
    <row r="376" ht="11.25"/>
    <row r="377" ht="11.25"/>
    <row r="378" ht="11.25"/>
    <row r="379" ht="11.25"/>
    <row r="380" ht="11.25"/>
    <row r="381" ht="11.25"/>
    <row r="382" ht="11.25"/>
    <row r="383" ht="11.25"/>
    <row r="384" ht="11.25"/>
    <row r="385" ht="11.25"/>
    <row r="386" ht="11.25"/>
    <row r="387" ht="11.25"/>
    <row r="388" ht="11.25"/>
    <row r="389" ht="11.25"/>
    <row r="390" ht="11.25"/>
    <row r="391" ht="11.25"/>
    <row r="392" ht="11.25"/>
    <row r="393" ht="11.25"/>
    <row r="394" ht="11.25"/>
    <row r="395" ht="11.25"/>
    <row r="396" ht="11.25"/>
    <row r="397" ht="11.25"/>
    <row r="398" ht="11.25"/>
    <row r="399" ht="11.25"/>
    <row r="400" ht="11.25"/>
    <row r="401" ht="11.25"/>
    <row r="402" ht="11.25"/>
    <row r="403" ht="11.25"/>
    <row r="404" ht="11.25"/>
    <row r="405" ht="11.25"/>
    <row r="406" ht="11.25"/>
    <row r="407" ht="11.25"/>
    <row r="408" ht="11.25"/>
    <row r="409" ht="11.25"/>
    <row r="410" ht="11.25"/>
    <row r="411" ht="11.25"/>
    <row r="412" ht="11.25"/>
    <row r="413" ht="11.25"/>
    <row r="414" ht="11.25"/>
    <row r="415" ht="11.25"/>
    <row r="416" ht="11.25"/>
    <row r="417" ht="11.25"/>
    <row r="418" ht="11.25"/>
    <row r="419" ht="11.25"/>
    <row r="420" ht="11.25"/>
    <row r="421" ht="11.25"/>
    <row r="422" ht="11.25"/>
    <row r="423" ht="11.25"/>
    <row r="424" ht="11.25"/>
    <row r="425" ht="11.25"/>
  </sheetData>
  <mergeCells count="9">
    <mergeCell ref="A1:M1"/>
    <mergeCell ref="A2:A3"/>
    <mergeCell ref="B2:B3"/>
    <mergeCell ref="C2:D2"/>
    <mergeCell ref="E2:E3"/>
    <mergeCell ref="F2:G2"/>
    <mergeCell ref="H2:I2"/>
    <mergeCell ref="J2:K2"/>
    <mergeCell ref="L2:M2"/>
  </mergeCells>
  <conditionalFormatting sqref="AB3:AD34">
    <cfRule type="cellIs" dxfId="21" priority="1" operator="lessThanOrEqual">
      <formula>0</formula>
    </cfRule>
    <cfRule type="cellIs" dxfId="2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EACCEC"/>
    <pageSetUpPr fitToPage="1"/>
  </sheetPr>
  <dimension ref="A1:AY45"/>
  <sheetViews>
    <sheetView showGridLines="0" rightToLeft="1" workbookViewId="0">
      <pane xSplit="1" ySplit="1" topLeftCell="B2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9.6640625" style="3" customWidth="1"/>
    <col min="2" max="2" width="75.6640625" style="464" customWidth="1"/>
    <col min="3" max="3" width="29.6640625" customWidth="1"/>
    <col min="4" max="4" width="25" customWidth="1"/>
    <col min="5" max="5" width="70.33203125" bestFit="1" customWidth="1"/>
    <col min="6" max="6" width="16.33203125" customWidth="1"/>
    <col min="7" max="44" width="8.5" customWidth="1"/>
    <col min="45" max="47" width="8.5" style="65" customWidth="1"/>
    <col min="48" max="48" width="8.5" style="33" customWidth="1"/>
    <col min="49" max="50" width="11.83203125" customWidth="1"/>
  </cols>
  <sheetData>
    <row r="1" spans="1:51" ht="14.25">
      <c r="A1" s="216"/>
      <c r="B1" s="462"/>
      <c r="AY1" s="113"/>
    </row>
    <row r="2" spans="1:51" s="380" customFormat="1" ht="27.75" customHeight="1">
      <c r="A2" s="659" t="s">
        <v>433</v>
      </c>
      <c r="B2" s="996" t="s">
        <v>483</v>
      </c>
      <c r="C2" s="997"/>
      <c r="D2" s="505" t="s">
        <v>596</v>
      </c>
      <c r="E2" s="409"/>
      <c r="F2" s="409"/>
      <c r="AS2" s="65"/>
      <c r="AT2" s="65"/>
      <c r="AU2" s="65"/>
      <c r="AV2" s="33"/>
      <c r="AW2" s="413"/>
      <c r="AX2" s="413"/>
      <c r="AY2" s="413"/>
    </row>
    <row r="3" spans="1:51" ht="16.5" customHeight="1">
      <c r="A3" s="991">
        <v>1</v>
      </c>
      <c r="B3" s="992" t="s">
        <v>1473</v>
      </c>
      <c r="C3" s="827" t="s">
        <v>97</v>
      </c>
      <c r="D3" s="828">
        <v>2307</v>
      </c>
      <c r="E3" s="744"/>
      <c r="F3" s="744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74"/>
      <c r="AU3" s="74"/>
      <c r="AV3" s="68"/>
      <c r="AW3" s="34"/>
      <c r="AX3" s="34"/>
      <c r="AY3" s="34"/>
    </row>
    <row r="4" spans="1:51" s="380" customFormat="1" ht="21.75" customHeight="1">
      <c r="A4" s="991"/>
      <c r="B4" s="992"/>
      <c r="C4" s="827" t="s">
        <v>1474</v>
      </c>
      <c r="D4" s="828">
        <v>925</v>
      </c>
      <c r="E4" s="660"/>
      <c r="F4" s="661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74"/>
      <c r="AU4" s="74"/>
      <c r="AV4" s="68"/>
      <c r="AW4" s="34"/>
      <c r="AX4" s="34"/>
      <c r="AY4" s="34"/>
    </row>
    <row r="5" spans="1:51" ht="22.5">
      <c r="A5" s="991">
        <v>2</v>
      </c>
      <c r="B5" s="992" t="s">
        <v>1475</v>
      </c>
      <c r="C5" s="827" t="s">
        <v>1476</v>
      </c>
      <c r="D5" s="828">
        <v>27</v>
      </c>
      <c r="E5" s="525"/>
      <c r="F5" s="410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74"/>
      <c r="AU5" s="74"/>
      <c r="AV5" s="68"/>
      <c r="AW5" s="34"/>
      <c r="AX5" s="34"/>
      <c r="AY5" s="34"/>
    </row>
    <row r="6" spans="1:51" s="380" customFormat="1" ht="45">
      <c r="A6" s="991"/>
      <c r="B6" s="992"/>
      <c r="C6" s="827" t="s">
        <v>1477</v>
      </c>
      <c r="D6" s="828">
        <v>920</v>
      </c>
      <c r="E6" s="526"/>
      <c r="F6" s="410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74"/>
      <c r="AU6" s="74"/>
      <c r="AV6" s="68"/>
      <c r="AW6" s="34"/>
      <c r="AX6" s="34"/>
      <c r="AY6" s="34"/>
    </row>
    <row r="7" spans="1:51" ht="31.5" customHeight="1">
      <c r="A7" s="991"/>
      <c r="B7" s="992"/>
      <c r="C7" s="827" t="s">
        <v>1478</v>
      </c>
      <c r="D7" s="828">
        <v>45</v>
      </c>
      <c r="E7" s="526"/>
      <c r="F7" s="410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74"/>
      <c r="AU7" s="74"/>
      <c r="AV7" s="68"/>
      <c r="AW7" s="34"/>
      <c r="AX7" s="34"/>
      <c r="AY7" s="34"/>
    </row>
    <row r="8" spans="1:51" s="380" customFormat="1" ht="31.5" customHeight="1">
      <c r="A8" s="829">
        <v>3</v>
      </c>
      <c r="B8" s="992" t="s">
        <v>1479</v>
      </c>
      <c r="C8" s="992"/>
      <c r="D8" s="828">
        <v>4224</v>
      </c>
      <c r="E8" s="526"/>
      <c r="F8" s="410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74"/>
      <c r="AU8" s="74"/>
      <c r="AV8" s="68"/>
      <c r="AW8" s="34"/>
      <c r="AX8" s="34"/>
      <c r="AY8" s="34"/>
    </row>
    <row r="9" spans="1:51" ht="21.75" customHeight="1">
      <c r="A9" s="991">
        <v>4</v>
      </c>
      <c r="B9" s="992" t="s">
        <v>1480</v>
      </c>
      <c r="C9" s="827" t="s">
        <v>1481</v>
      </c>
      <c r="D9" s="828">
        <v>83</v>
      </c>
      <c r="E9" s="526"/>
      <c r="F9" s="410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74"/>
      <c r="AU9" s="74"/>
      <c r="AV9" s="68"/>
      <c r="AW9" s="34"/>
      <c r="AX9" s="34"/>
      <c r="AY9" s="34"/>
    </row>
    <row r="10" spans="1:51" s="380" customFormat="1" ht="47.25" customHeight="1">
      <c r="A10" s="991"/>
      <c r="B10" s="992"/>
      <c r="C10" s="827" t="s">
        <v>91</v>
      </c>
      <c r="D10" s="828">
        <v>44</v>
      </c>
      <c r="E10" s="526"/>
      <c r="F10" s="410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74"/>
      <c r="AU10" s="74"/>
      <c r="AV10" s="68"/>
      <c r="AW10" s="34"/>
      <c r="AX10" s="34"/>
      <c r="AY10" s="34"/>
    </row>
    <row r="11" spans="1:51" s="380" customFormat="1" ht="38.25" customHeight="1">
      <c r="A11" s="829">
        <v>5</v>
      </c>
      <c r="B11" s="992" t="s">
        <v>1482</v>
      </c>
      <c r="C11" s="992"/>
      <c r="D11" s="828">
        <v>1395</v>
      </c>
      <c r="E11" s="526"/>
      <c r="F11" s="410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74"/>
      <c r="AU11" s="74"/>
      <c r="AV11" s="68"/>
      <c r="AW11" s="34"/>
      <c r="AX11" s="34"/>
      <c r="AY11" s="34"/>
    </row>
    <row r="12" spans="1:51" s="380" customFormat="1" ht="51" customHeight="1">
      <c r="A12" s="829">
        <v>6</v>
      </c>
      <c r="B12" s="992" t="s">
        <v>1483</v>
      </c>
      <c r="C12" s="992"/>
      <c r="D12" s="828">
        <v>87</v>
      </c>
      <c r="E12" s="526"/>
      <c r="F12" s="410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74"/>
      <c r="AU12" s="74"/>
      <c r="AV12" s="68"/>
      <c r="AW12" s="34"/>
      <c r="AX12" s="34"/>
      <c r="AY12" s="34"/>
    </row>
    <row r="13" spans="1:51" s="380" customFormat="1" ht="37.5" customHeight="1">
      <c r="A13" s="991">
        <v>7</v>
      </c>
      <c r="B13" s="992" t="s">
        <v>1484</v>
      </c>
      <c r="C13" s="992"/>
      <c r="D13" s="828">
        <v>23</v>
      </c>
      <c r="E13" s="526"/>
      <c r="F13" s="410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74"/>
      <c r="AU13" s="74"/>
      <c r="AV13" s="68"/>
      <c r="AW13" s="34"/>
      <c r="AX13" s="34"/>
      <c r="AY13" s="34"/>
    </row>
    <row r="14" spans="1:51" s="380" customFormat="1" ht="21.75" customHeight="1">
      <c r="A14" s="991"/>
      <c r="B14" s="992" t="s">
        <v>1485</v>
      </c>
      <c r="C14" s="992"/>
      <c r="D14" s="828">
        <v>28</v>
      </c>
      <c r="E14" s="526"/>
      <c r="F14" s="410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74"/>
      <c r="AU14" s="74"/>
      <c r="AV14" s="68"/>
      <c r="AW14" s="34"/>
      <c r="AX14" s="34"/>
      <c r="AY14" s="34"/>
    </row>
    <row r="15" spans="1:51" s="380" customFormat="1" ht="36.75" customHeight="1">
      <c r="A15" s="991"/>
      <c r="B15" s="992" t="s">
        <v>1486</v>
      </c>
      <c r="C15" s="992"/>
      <c r="D15" s="828">
        <v>44</v>
      </c>
      <c r="E15" s="526"/>
      <c r="F15" s="662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74"/>
      <c r="AU15" s="74"/>
      <c r="AV15" s="68"/>
      <c r="AW15" s="34"/>
      <c r="AX15" s="34"/>
      <c r="AY15" s="34"/>
    </row>
    <row r="16" spans="1:51" s="380" customFormat="1" ht="21" customHeight="1">
      <c r="A16" s="829">
        <v>8</v>
      </c>
      <c r="B16" s="992" t="s">
        <v>1487</v>
      </c>
      <c r="C16" s="992"/>
      <c r="D16" s="828">
        <v>210</v>
      </c>
      <c r="E16" s="525"/>
      <c r="F16" s="662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74"/>
      <c r="AU16" s="74"/>
      <c r="AV16" s="68"/>
      <c r="AW16" s="34"/>
      <c r="AX16" s="34"/>
      <c r="AY16" s="34"/>
    </row>
    <row r="17" spans="1:51" s="380" customFormat="1" ht="36.75" customHeight="1">
      <c r="A17" s="829">
        <v>9</v>
      </c>
      <c r="B17" s="992" t="s">
        <v>1488</v>
      </c>
      <c r="C17" s="992"/>
      <c r="D17" s="830">
        <v>1</v>
      </c>
      <c r="E17" s="525"/>
      <c r="F17" s="663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74"/>
      <c r="AU17" s="74"/>
      <c r="AV17" s="68"/>
      <c r="AW17" s="34"/>
      <c r="AX17" s="34"/>
      <c r="AY17" s="34"/>
    </row>
    <row r="18" spans="1:51" ht="19.5" customHeight="1">
      <c r="A18" s="829">
        <v>10</v>
      </c>
      <c r="B18" s="992" t="s">
        <v>1489</v>
      </c>
      <c r="C18" s="992"/>
      <c r="D18" s="830">
        <v>1</v>
      </c>
      <c r="E18" s="526"/>
      <c r="F18" s="664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74"/>
      <c r="AU18" s="74"/>
      <c r="AV18" s="68"/>
      <c r="AW18" s="34"/>
      <c r="AX18" s="34"/>
      <c r="AY18" s="34"/>
    </row>
    <row r="19" spans="1:51" ht="24">
      <c r="A19" s="829">
        <v>11</v>
      </c>
      <c r="B19" s="992" t="s">
        <v>1490</v>
      </c>
      <c r="C19" s="992"/>
      <c r="D19" s="830">
        <v>0.97</v>
      </c>
      <c r="E19" s="525"/>
      <c r="F19" s="662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74"/>
      <c r="AU19" s="74"/>
      <c r="AV19" s="68"/>
      <c r="AW19" s="34"/>
      <c r="AX19" s="34"/>
      <c r="AY19" s="34"/>
    </row>
    <row r="20" spans="1:51" ht="24">
      <c r="A20" s="829">
        <v>12</v>
      </c>
      <c r="B20" s="992" t="s">
        <v>1491</v>
      </c>
      <c r="C20" s="992"/>
      <c r="D20" s="830">
        <v>0.99</v>
      </c>
      <c r="E20" s="526"/>
      <c r="F20" s="662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74"/>
      <c r="AU20" s="74"/>
      <c r="AV20" s="68"/>
      <c r="AW20" s="34"/>
      <c r="AX20" s="34"/>
      <c r="AY20" s="34"/>
    </row>
    <row r="21" spans="1:51" ht="22.5">
      <c r="A21" s="991">
        <v>13</v>
      </c>
      <c r="B21" s="993" t="s">
        <v>1492</v>
      </c>
      <c r="C21" s="993"/>
      <c r="D21" s="994">
        <v>1</v>
      </c>
      <c r="E21" s="525"/>
      <c r="F21" s="410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74"/>
      <c r="AU21" s="74"/>
      <c r="AV21" s="68"/>
      <c r="AW21" s="34"/>
      <c r="AX21" s="34"/>
      <c r="AY21" s="34"/>
    </row>
    <row r="22" spans="1:51" ht="22.5">
      <c r="A22" s="991"/>
      <c r="B22" s="993" t="s">
        <v>1493</v>
      </c>
      <c r="C22" s="993"/>
      <c r="D22" s="995"/>
      <c r="E22" s="526"/>
      <c r="F22" s="410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74"/>
      <c r="AU22" s="74"/>
      <c r="AV22" s="68"/>
      <c r="AW22" s="34"/>
      <c r="AX22" s="34"/>
      <c r="AY22" s="34"/>
    </row>
    <row r="23" spans="1:51" ht="24">
      <c r="A23" s="829">
        <v>14</v>
      </c>
      <c r="B23" s="992" t="s">
        <v>1494</v>
      </c>
      <c r="C23" s="992"/>
      <c r="D23" s="831">
        <v>6</v>
      </c>
      <c r="E23" s="526"/>
      <c r="F23" s="662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74"/>
      <c r="AU23" s="74"/>
      <c r="AV23" s="68"/>
      <c r="AW23" s="34"/>
      <c r="AX23" s="34"/>
      <c r="AY23" s="34"/>
    </row>
    <row r="24" spans="1:51" ht="24">
      <c r="A24" s="829">
        <v>15</v>
      </c>
      <c r="B24" s="992" t="s">
        <v>1495</v>
      </c>
      <c r="C24" s="992"/>
      <c r="D24" s="828">
        <v>4</v>
      </c>
      <c r="E24" s="526"/>
      <c r="F24" s="410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74"/>
      <c r="AU24" s="74"/>
      <c r="AV24" s="68"/>
      <c r="AW24" s="34"/>
      <c r="AX24" s="34"/>
      <c r="AY24" s="34"/>
    </row>
    <row r="25" spans="1:51" s="380" customFormat="1" ht="13.5" customHeight="1">
      <c r="A25" s="829">
        <v>16</v>
      </c>
      <c r="B25" s="992" t="s">
        <v>1496</v>
      </c>
      <c r="C25" s="992"/>
      <c r="D25" s="828">
        <v>1</v>
      </c>
      <c r="E25" s="526"/>
      <c r="F25" s="410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74"/>
      <c r="AU25" s="74"/>
      <c r="AV25" s="68"/>
      <c r="AW25" s="34"/>
      <c r="AX25" s="34"/>
      <c r="AY25" s="34"/>
    </row>
    <row r="26" spans="1:51" s="407" customFormat="1" ht="13.5" customHeight="1">
      <c r="A26" s="829">
        <v>17</v>
      </c>
      <c r="B26" s="992" t="s">
        <v>1497</v>
      </c>
      <c r="C26" s="992"/>
      <c r="D26" s="828">
        <v>9300</v>
      </c>
      <c r="E26" s="526"/>
      <c r="F26" s="662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465"/>
      <c r="AU26" s="465"/>
      <c r="AV26" s="466"/>
      <c r="AW26" s="467"/>
      <c r="AX26" s="467"/>
      <c r="AY26" s="467"/>
    </row>
    <row r="27" spans="1:51" s="380" customFormat="1" ht="24">
      <c r="A27" s="829">
        <v>18</v>
      </c>
      <c r="B27" s="992" t="s">
        <v>1498</v>
      </c>
      <c r="C27" s="992"/>
      <c r="D27" s="830">
        <v>0.85</v>
      </c>
      <c r="E27" s="525"/>
      <c r="F27" s="410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74"/>
      <c r="AU27" s="74"/>
      <c r="AV27" s="68"/>
      <c r="AW27" s="34"/>
      <c r="AX27" s="34"/>
      <c r="AY27" s="34"/>
    </row>
    <row r="28" spans="1:51" s="380" customFormat="1" ht="24">
      <c r="A28" s="829">
        <v>19</v>
      </c>
      <c r="B28" s="992" t="s">
        <v>1499</v>
      </c>
      <c r="C28" s="992"/>
      <c r="D28" s="828">
        <v>4000</v>
      </c>
      <c r="E28" s="525"/>
      <c r="F28" s="410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74"/>
      <c r="AU28" s="74"/>
      <c r="AV28" s="68"/>
      <c r="AW28" s="34"/>
      <c r="AX28" s="34"/>
      <c r="AY28" s="34"/>
    </row>
    <row r="29" spans="1:51" ht="24">
      <c r="A29" s="829">
        <v>20</v>
      </c>
      <c r="B29" s="998" t="s">
        <v>1500</v>
      </c>
      <c r="C29" s="998"/>
      <c r="D29" s="828">
        <v>2779</v>
      </c>
      <c r="E29" s="526"/>
      <c r="F29" s="410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74"/>
      <c r="AU29" s="74"/>
      <c r="AV29" s="68"/>
      <c r="AW29" s="34"/>
      <c r="AX29" s="34"/>
      <c r="AY29" s="34"/>
    </row>
    <row r="30" spans="1:51" ht="24">
      <c r="A30" s="829">
        <v>21</v>
      </c>
      <c r="B30" s="992" t="s">
        <v>1501</v>
      </c>
      <c r="C30" s="992"/>
      <c r="D30" s="828">
        <v>17300</v>
      </c>
      <c r="E30" s="526"/>
      <c r="F30" s="410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74"/>
      <c r="AU30" s="74"/>
      <c r="AV30" s="68"/>
      <c r="AW30" s="34"/>
      <c r="AX30" s="34"/>
      <c r="AY30" s="34"/>
    </row>
    <row r="31" spans="1:51" ht="24">
      <c r="A31" s="829">
        <v>22</v>
      </c>
      <c r="B31" s="992" t="s">
        <v>1502</v>
      </c>
      <c r="C31" s="992"/>
      <c r="D31" s="828">
        <v>10.5</v>
      </c>
      <c r="E31" s="526"/>
      <c r="F31" s="410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74"/>
      <c r="AU31" s="74"/>
      <c r="AV31" s="68"/>
      <c r="AW31" s="34"/>
      <c r="AX31" s="34"/>
      <c r="AY31" s="34"/>
    </row>
    <row r="32" spans="1:51" ht="24">
      <c r="A32" s="829">
        <v>23</v>
      </c>
      <c r="B32" s="992" t="s">
        <v>1503</v>
      </c>
      <c r="C32" s="992"/>
      <c r="D32" s="828" t="s">
        <v>1254</v>
      </c>
      <c r="E32" s="526"/>
      <c r="F32" s="662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74"/>
      <c r="AU32" s="74"/>
      <c r="AV32" s="68"/>
      <c r="AW32" s="34"/>
      <c r="AX32" s="34"/>
      <c r="AY32" s="34"/>
    </row>
    <row r="33" spans="1:51" ht="24">
      <c r="A33" s="829">
        <v>24</v>
      </c>
      <c r="B33" s="992" t="s">
        <v>1504</v>
      </c>
      <c r="C33" s="992"/>
      <c r="D33" s="828">
        <v>37</v>
      </c>
      <c r="E33" s="526"/>
      <c r="F33" s="662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74"/>
      <c r="AU33" s="74"/>
      <c r="AV33" s="68"/>
      <c r="AW33" s="34"/>
      <c r="AX33" s="34"/>
      <c r="AY33" s="34"/>
    </row>
    <row r="34" spans="1:51" ht="24">
      <c r="A34" s="829">
        <v>25</v>
      </c>
      <c r="B34" s="992" t="s">
        <v>1505</v>
      </c>
      <c r="C34" s="992"/>
      <c r="D34" s="828">
        <v>49</v>
      </c>
      <c r="E34" s="526"/>
      <c r="F34" s="662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74"/>
      <c r="AU34" s="74"/>
      <c r="AV34" s="68"/>
      <c r="AW34" s="34"/>
      <c r="AX34" s="34"/>
      <c r="AY34" s="34"/>
    </row>
    <row r="35" spans="1:51" ht="57" customHeight="1">
      <c r="A35" s="829">
        <v>26</v>
      </c>
      <c r="B35" s="998" t="s">
        <v>1506</v>
      </c>
      <c r="C35" s="998"/>
      <c r="D35" s="828">
        <v>415000</v>
      </c>
      <c r="E35" s="527"/>
      <c r="F35" s="662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74"/>
      <c r="AU35" s="74"/>
      <c r="AV35" s="68"/>
      <c r="AW35" s="34"/>
      <c r="AX35" s="34"/>
      <c r="AY35" s="34"/>
    </row>
    <row r="36" spans="1:51" ht="65.25" customHeight="1">
      <c r="A36" s="829">
        <v>27</v>
      </c>
      <c r="B36" s="998" t="s">
        <v>1507</v>
      </c>
      <c r="C36" s="998"/>
      <c r="D36" s="828">
        <v>123821</v>
      </c>
      <c r="E36" s="526"/>
      <c r="F36" s="410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74"/>
      <c r="AU36" s="74"/>
      <c r="AV36" s="68"/>
      <c r="AW36" s="34"/>
      <c r="AX36" s="34"/>
      <c r="AY36" s="34"/>
    </row>
    <row r="37" spans="1:51" ht="24">
      <c r="A37" s="829">
        <v>28</v>
      </c>
      <c r="B37" s="998" t="s">
        <v>1508</v>
      </c>
      <c r="C37" s="998"/>
      <c r="D37" s="830">
        <v>0.85</v>
      </c>
      <c r="E37" s="525"/>
      <c r="F37" s="410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74"/>
      <c r="AU37" s="74"/>
      <c r="AV37" s="68"/>
      <c r="AW37" s="34"/>
      <c r="AX37" s="34"/>
      <c r="AY37" s="34"/>
    </row>
    <row r="38" spans="1:51" ht="24">
      <c r="A38" s="829">
        <v>29</v>
      </c>
      <c r="B38" s="998" t="s">
        <v>1509</v>
      </c>
      <c r="C38" s="998"/>
      <c r="D38" s="830">
        <v>0.8</v>
      </c>
      <c r="E38" s="525"/>
      <c r="F38" s="410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74"/>
      <c r="AU38" s="74"/>
      <c r="AV38" s="68"/>
      <c r="AW38" s="34"/>
      <c r="AX38" s="34"/>
      <c r="AY38" s="34"/>
    </row>
    <row r="39" spans="1:51" ht="24">
      <c r="A39" s="829">
        <v>30</v>
      </c>
      <c r="B39" s="998" t="s">
        <v>1510</v>
      </c>
      <c r="C39" s="998"/>
      <c r="D39" s="830">
        <v>0.8</v>
      </c>
      <c r="E39" s="525"/>
      <c r="F39" s="410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74"/>
      <c r="AU39" s="74"/>
      <c r="AV39" s="68"/>
      <c r="AW39" s="34"/>
      <c r="AX39" s="34"/>
      <c r="AY39" s="34"/>
    </row>
    <row r="40" spans="1:51" ht="24">
      <c r="A40" s="829">
        <v>31</v>
      </c>
      <c r="B40" s="998" t="s">
        <v>1511</v>
      </c>
      <c r="C40" s="998"/>
      <c r="D40" s="830">
        <v>0.8</v>
      </c>
      <c r="E40" s="526"/>
      <c r="F40" s="410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74"/>
      <c r="AU40" s="74"/>
      <c r="AV40" s="68"/>
      <c r="AW40" s="34"/>
      <c r="AX40" s="34"/>
      <c r="AY40" s="34"/>
    </row>
    <row r="41" spans="1:51" ht="24">
      <c r="A41" s="829">
        <v>32</v>
      </c>
      <c r="B41" s="998" t="s">
        <v>1512</v>
      </c>
      <c r="C41" s="998"/>
      <c r="D41" s="828">
        <v>210</v>
      </c>
      <c r="E41" s="526"/>
      <c r="F41" s="410"/>
    </row>
    <row r="42" spans="1:51" ht="24">
      <c r="A42" s="829">
        <v>33</v>
      </c>
      <c r="B42" s="998" t="s">
        <v>1513</v>
      </c>
      <c r="C42" s="998"/>
      <c r="D42" s="830">
        <v>0.8</v>
      </c>
      <c r="E42" s="380"/>
      <c r="F42" s="380"/>
    </row>
    <row r="43" spans="1:51" ht="24">
      <c r="A43" s="829">
        <v>34</v>
      </c>
      <c r="B43" s="998" t="s">
        <v>1514</v>
      </c>
      <c r="C43" s="998"/>
      <c r="D43" s="830">
        <v>0.9</v>
      </c>
      <c r="E43" s="380"/>
      <c r="F43" s="380"/>
    </row>
    <row r="44" spans="1:51" ht="24">
      <c r="A44" s="829">
        <v>35</v>
      </c>
      <c r="B44" s="998" t="s">
        <v>1511</v>
      </c>
      <c r="C44" s="998"/>
      <c r="D44" s="830">
        <v>0.8</v>
      </c>
      <c r="E44" s="380"/>
      <c r="F44" s="380"/>
    </row>
    <row r="45" spans="1:51" ht="24">
      <c r="A45" s="829">
        <v>36</v>
      </c>
      <c r="B45" s="998" t="s">
        <v>1515</v>
      </c>
      <c r="C45" s="998"/>
      <c r="D45" s="830">
        <v>0.95</v>
      </c>
      <c r="E45" s="380"/>
      <c r="F45" s="380"/>
    </row>
  </sheetData>
  <mergeCells count="46">
    <mergeCell ref="B2:C2"/>
    <mergeCell ref="B42:C42"/>
    <mergeCell ref="B43:C43"/>
    <mergeCell ref="B44:C44"/>
    <mergeCell ref="B45:C45"/>
    <mergeCell ref="B38:C38"/>
    <mergeCell ref="B39:C39"/>
    <mergeCell ref="B40:C40"/>
    <mergeCell ref="B41:C41"/>
    <mergeCell ref="B34:C34"/>
    <mergeCell ref="B35:C35"/>
    <mergeCell ref="B36:C36"/>
    <mergeCell ref="B37:C37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A21:A22"/>
    <mergeCell ref="B21:C21"/>
    <mergeCell ref="D21:D22"/>
    <mergeCell ref="B22:C22"/>
    <mergeCell ref="B23:C23"/>
    <mergeCell ref="B16:C16"/>
    <mergeCell ref="B17:C17"/>
    <mergeCell ref="B18:C18"/>
    <mergeCell ref="B19:C19"/>
    <mergeCell ref="B20:C20"/>
    <mergeCell ref="B11:C11"/>
    <mergeCell ref="B12:C12"/>
    <mergeCell ref="A13:A15"/>
    <mergeCell ref="B13:C13"/>
    <mergeCell ref="B14:C14"/>
    <mergeCell ref="B15:C15"/>
    <mergeCell ref="A9:A10"/>
    <mergeCell ref="B9:B10"/>
    <mergeCell ref="A3:A4"/>
    <mergeCell ref="B3:B4"/>
    <mergeCell ref="A5:A7"/>
    <mergeCell ref="B5:B7"/>
    <mergeCell ref="B8:C8"/>
  </mergeCells>
  <phoneticPr fontId="3" type="noConversion"/>
  <conditionalFormatting sqref="AW3:AY40">
    <cfRule type="cellIs" dxfId="19" priority="7" operator="lessThanOrEqual">
      <formula>0</formula>
    </cfRule>
    <cfRule type="cellIs" dxfId="18" priority="8" operator="greaterThan">
      <formula>0</formula>
    </cfRule>
  </conditionalFormatting>
  <pageMargins left="0.25" right="0" top="0.25" bottom="0" header="0" footer="0"/>
  <pageSetup paperSize="8" scale="49" orientation="landscape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339933"/>
    <pageSetUpPr fitToPage="1"/>
  </sheetPr>
  <dimension ref="A1:BF1360"/>
  <sheetViews>
    <sheetView showGridLines="0" rightToLeft="1" topLeftCell="E1" zoomScale="101" zoomScaleNormal="101" workbookViewId="0">
      <pane xSplit="1" ySplit="3" topLeftCell="F4" activePane="bottomRight" state="frozen"/>
      <selection activeCell="E1" sqref="E1"/>
      <selection pane="topRight" activeCell="F1" sqref="F1"/>
      <selection pane="bottomLeft" activeCell="E4" sqref="E4"/>
      <selection pane="bottomRight"/>
    </sheetView>
  </sheetViews>
  <sheetFormatPr defaultRowHeight="11.25"/>
  <cols>
    <col min="1" max="1" width="30.6640625" style="240" customWidth="1"/>
    <col min="2" max="4" width="8.5" style="240" customWidth="1"/>
    <col min="5" max="5" width="34.1640625" style="240" customWidth="1"/>
    <col min="6" max="6" width="18" style="240" customWidth="1"/>
    <col min="7" max="7" width="16.1640625" style="240" customWidth="1"/>
    <col min="8" max="8" width="32.6640625" style="240" customWidth="1"/>
    <col min="9" max="9" width="11.1640625" style="240" customWidth="1"/>
    <col min="10" max="10" width="40.83203125" style="240" customWidth="1"/>
    <col min="11" max="11" width="12.33203125" style="240" bestFit="1" customWidth="1"/>
    <col min="12" max="12" width="11.5" style="240" customWidth="1"/>
    <col min="13" max="16" width="8.5" style="240" customWidth="1"/>
    <col min="17" max="17" width="8.5" style="254" customWidth="1"/>
    <col min="18" max="52" width="8.5" style="243" customWidth="1"/>
    <col min="53" max="53" width="8.5" style="77" customWidth="1"/>
    <col min="54" max="54" width="8.5" style="36" customWidth="1"/>
    <col min="55" max="56" width="11.83203125" style="243" customWidth="1"/>
    <col min="57" max="58" width="9.33203125" style="243"/>
    <col min="59" max="16384" width="9.33203125" style="240"/>
  </cols>
  <sheetData>
    <row r="1" spans="1:58" ht="21">
      <c r="A1" s="237"/>
      <c r="B1" s="238"/>
      <c r="C1" s="238"/>
      <c r="D1" s="238"/>
      <c r="E1" s="418" t="s">
        <v>186</v>
      </c>
      <c r="F1" s="418"/>
      <c r="G1" s="419"/>
      <c r="H1" s="418"/>
      <c r="I1" s="419"/>
      <c r="J1" s="419"/>
      <c r="K1" s="419"/>
      <c r="L1" s="425"/>
      <c r="M1" s="251"/>
      <c r="N1" s="251"/>
      <c r="O1" s="251"/>
      <c r="P1" s="251"/>
      <c r="Q1" s="251"/>
      <c r="R1" s="251"/>
      <c r="S1" s="251"/>
      <c r="T1" s="251"/>
      <c r="U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2"/>
      <c r="BB1" s="83"/>
      <c r="BC1" s="71"/>
      <c r="BD1" s="71"/>
      <c r="BE1" s="71"/>
    </row>
    <row r="2" spans="1:58" ht="21" customHeight="1">
      <c r="A2" s="237"/>
      <c r="B2" s="238"/>
      <c r="C2" s="238"/>
      <c r="D2" s="238"/>
      <c r="E2" s="1000" t="s">
        <v>150</v>
      </c>
      <c r="F2" s="1002" t="s">
        <v>164</v>
      </c>
      <c r="G2" s="1002"/>
      <c r="H2" s="1002"/>
      <c r="I2" s="1002"/>
      <c r="J2" s="1002"/>
      <c r="K2" s="1002"/>
      <c r="L2" s="1003" t="s">
        <v>52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2"/>
      <c r="BB2" s="83"/>
      <c r="BC2" s="71"/>
      <c r="BD2" s="71"/>
      <c r="BE2" s="71"/>
    </row>
    <row r="3" spans="1:58" ht="17.25" customHeight="1">
      <c r="A3" s="237"/>
      <c r="B3" s="238"/>
      <c r="C3" s="238"/>
      <c r="D3" s="238"/>
      <c r="E3" s="1001"/>
      <c r="F3" s="442" t="s">
        <v>58</v>
      </c>
      <c r="G3" s="244" t="s">
        <v>162</v>
      </c>
      <c r="H3" s="442" t="s">
        <v>151</v>
      </c>
      <c r="I3" s="244" t="s">
        <v>162</v>
      </c>
      <c r="J3" s="442" t="s">
        <v>61</v>
      </c>
      <c r="K3" s="244" t="s">
        <v>162</v>
      </c>
      <c r="L3" s="1003" t="s">
        <v>52</v>
      </c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2"/>
      <c r="BB3" s="83"/>
      <c r="BC3" s="71"/>
      <c r="BD3" s="71"/>
      <c r="BE3" s="71"/>
    </row>
    <row r="4" spans="1:58" ht="19.5" customHeight="1">
      <c r="A4" s="237"/>
      <c r="B4" s="238"/>
      <c r="C4" s="238"/>
      <c r="D4" s="238"/>
      <c r="E4" s="999" t="s">
        <v>187</v>
      </c>
      <c r="F4" s="459" t="s">
        <v>187</v>
      </c>
      <c r="G4" s="218">
        <v>86</v>
      </c>
      <c r="H4" s="459" t="s">
        <v>945</v>
      </c>
      <c r="I4" s="218">
        <v>9</v>
      </c>
      <c r="J4" s="459" t="s">
        <v>201</v>
      </c>
      <c r="K4" s="218">
        <v>20</v>
      </c>
      <c r="L4" s="426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2"/>
      <c r="BB4" s="83"/>
      <c r="BC4" s="71"/>
      <c r="BD4" s="71"/>
      <c r="BE4" s="71"/>
    </row>
    <row r="5" spans="1:58" ht="27" customHeight="1">
      <c r="A5" s="241"/>
      <c r="B5" s="239"/>
      <c r="C5" s="239"/>
      <c r="D5" s="239"/>
      <c r="E5" s="999"/>
      <c r="F5" s="223"/>
      <c r="G5" s="217"/>
      <c r="H5" s="459" t="s">
        <v>198</v>
      </c>
      <c r="I5" s="218">
        <v>17</v>
      </c>
      <c r="J5" s="459" t="s">
        <v>202</v>
      </c>
      <c r="K5" s="218">
        <v>34</v>
      </c>
      <c r="L5" s="426"/>
      <c r="M5" s="251"/>
      <c r="N5" s="251"/>
      <c r="O5" s="251"/>
      <c r="P5" s="251"/>
      <c r="Q5" s="251"/>
      <c r="R5" s="251"/>
      <c r="S5" s="251"/>
      <c r="T5" s="251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124"/>
      <c r="BD5" s="124"/>
      <c r="BE5" s="124"/>
    </row>
    <row r="6" spans="1:58" ht="27" customHeight="1">
      <c r="A6" s="241"/>
      <c r="B6" s="239"/>
      <c r="C6" s="239"/>
      <c r="D6" s="239"/>
      <c r="E6" s="999"/>
      <c r="F6" s="223"/>
      <c r="G6" s="217"/>
      <c r="H6" s="459" t="s">
        <v>197</v>
      </c>
      <c r="I6" s="218">
        <v>10</v>
      </c>
      <c r="J6" s="223"/>
      <c r="K6" s="218"/>
      <c r="L6" s="426"/>
      <c r="M6" s="251"/>
      <c r="N6" s="251"/>
      <c r="O6" s="251"/>
      <c r="P6" s="251"/>
      <c r="Q6" s="251"/>
      <c r="R6" s="251"/>
      <c r="S6" s="251"/>
      <c r="T6" s="251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124"/>
      <c r="BD6" s="124"/>
      <c r="BE6" s="124"/>
      <c r="BF6" s="528"/>
    </row>
    <row r="7" spans="1:58" ht="19.5">
      <c r="A7" s="237"/>
      <c r="B7" s="238"/>
      <c r="C7" s="238"/>
      <c r="D7" s="238"/>
      <c r="E7" s="999"/>
      <c r="F7" s="223"/>
      <c r="G7" s="217"/>
      <c r="H7" s="459" t="s">
        <v>199</v>
      </c>
      <c r="I7" s="218">
        <v>14</v>
      </c>
      <c r="J7" s="223"/>
      <c r="K7" s="218"/>
      <c r="L7" s="426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2"/>
      <c r="BB7" s="83"/>
      <c r="BC7" s="71"/>
      <c r="BD7" s="71"/>
      <c r="BE7" s="71"/>
    </row>
    <row r="8" spans="1:58" ht="19.5" customHeight="1">
      <c r="A8" s="242"/>
      <c r="B8" s="238"/>
      <c r="C8" s="238"/>
      <c r="D8" s="238"/>
      <c r="E8" s="999"/>
      <c r="F8" s="223"/>
      <c r="G8" s="217"/>
      <c r="H8" s="459" t="s">
        <v>200</v>
      </c>
      <c r="I8" s="218">
        <v>28</v>
      </c>
      <c r="J8" s="426"/>
      <c r="K8" s="218"/>
      <c r="L8" s="426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2"/>
      <c r="BB8" s="83"/>
      <c r="BC8" s="71"/>
      <c r="BD8" s="71"/>
      <c r="BE8" s="71"/>
    </row>
    <row r="9" spans="1:58" ht="19.5" customHeight="1">
      <c r="A9" s="237"/>
      <c r="B9" s="238"/>
      <c r="C9" s="238"/>
      <c r="D9" s="238"/>
      <c r="E9" s="227" t="s">
        <v>54</v>
      </c>
      <c r="F9" s="233"/>
      <c r="G9" s="234">
        <f>SUM(G4:G8)</f>
        <v>86</v>
      </c>
      <c r="H9" s="233"/>
      <c r="I9" s="234">
        <f>SUM(I4:I8)</f>
        <v>78</v>
      </c>
      <c r="J9" s="233"/>
      <c r="K9" s="234">
        <f>SUM(K4:K8)</f>
        <v>54</v>
      </c>
      <c r="L9" s="234">
        <f>SUM(G9:K9)</f>
        <v>218</v>
      </c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2"/>
      <c r="BB9" s="83"/>
      <c r="BC9" s="71"/>
      <c r="BD9" s="71"/>
      <c r="BE9" s="71"/>
    </row>
    <row r="10" spans="1:58" ht="19.5" customHeight="1">
      <c r="A10" s="237"/>
      <c r="B10" s="238"/>
      <c r="C10" s="238"/>
      <c r="D10" s="238"/>
      <c r="E10" s="1004" t="s">
        <v>188</v>
      </c>
      <c r="F10" s="459" t="s">
        <v>203</v>
      </c>
      <c r="G10" s="428">
        <v>126</v>
      </c>
      <c r="H10" s="459" t="s">
        <v>203</v>
      </c>
      <c r="I10" s="428">
        <v>54</v>
      </c>
      <c r="J10" s="459" t="s">
        <v>670</v>
      </c>
      <c r="K10" s="218">
        <v>15</v>
      </c>
      <c r="L10" s="217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2"/>
      <c r="BB10" s="83"/>
      <c r="BC10" s="71"/>
      <c r="BD10" s="71"/>
      <c r="BE10" s="71"/>
    </row>
    <row r="11" spans="1:58" ht="30">
      <c r="A11" s="241"/>
      <c r="B11" s="238"/>
      <c r="C11" s="238"/>
      <c r="D11" s="238"/>
      <c r="E11" s="999"/>
      <c r="F11" s="459" t="s">
        <v>204</v>
      </c>
      <c r="G11" s="428">
        <v>83</v>
      </c>
      <c r="H11" s="459" t="s">
        <v>205</v>
      </c>
      <c r="I11" s="428">
        <v>50</v>
      </c>
      <c r="J11" s="459" t="s">
        <v>209</v>
      </c>
      <c r="K11" s="218">
        <v>30</v>
      </c>
      <c r="L11" s="217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2"/>
      <c r="BB11" s="83"/>
      <c r="BC11" s="71"/>
      <c r="BD11" s="71"/>
      <c r="BE11" s="71"/>
    </row>
    <row r="12" spans="1:58" ht="15" customHeight="1">
      <c r="A12" s="237"/>
      <c r="B12" s="238"/>
      <c r="C12" s="238"/>
      <c r="D12" s="238"/>
      <c r="E12" s="999"/>
      <c r="F12" s="459" t="s">
        <v>207</v>
      </c>
      <c r="G12" s="459">
        <v>89</v>
      </c>
      <c r="H12" s="459" t="s">
        <v>206</v>
      </c>
      <c r="I12" s="428">
        <v>0</v>
      </c>
      <c r="J12" s="459" t="s">
        <v>210</v>
      </c>
      <c r="K12" s="218">
        <v>28</v>
      </c>
      <c r="L12" s="217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2"/>
      <c r="BB12" s="83"/>
      <c r="BC12" s="71"/>
      <c r="BD12" s="71"/>
      <c r="BE12" s="71"/>
    </row>
    <row r="13" spans="1:58" ht="15" customHeight="1">
      <c r="A13" s="237"/>
      <c r="B13" s="238"/>
      <c r="C13" s="238"/>
      <c r="D13" s="238"/>
      <c r="E13" s="999"/>
      <c r="F13" s="459"/>
      <c r="G13" s="460"/>
      <c r="H13" s="459" t="s">
        <v>207</v>
      </c>
      <c r="I13" s="428">
        <v>66</v>
      </c>
      <c r="J13" s="459"/>
      <c r="K13" s="217"/>
      <c r="L13" s="217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2"/>
      <c r="BB13" s="83"/>
      <c r="BC13" s="71"/>
      <c r="BD13" s="71"/>
      <c r="BE13" s="71"/>
    </row>
    <row r="14" spans="1:58" ht="15" customHeight="1">
      <c r="A14" s="237"/>
      <c r="B14" s="238"/>
      <c r="C14" s="238"/>
      <c r="D14" s="238"/>
      <c r="E14" s="999"/>
      <c r="F14" s="459"/>
      <c r="G14" s="460"/>
      <c r="H14" s="459" t="s">
        <v>535</v>
      </c>
      <c r="I14" s="459">
        <v>47</v>
      </c>
      <c r="J14" s="459"/>
      <c r="K14" s="217"/>
      <c r="L14" s="217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2"/>
      <c r="BB14" s="83"/>
      <c r="BC14" s="71"/>
      <c r="BD14" s="71"/>
      <c r="BE14" s="71"/>
    </row>
    <row r="15" spans="1:58" ht="15" customHeight="1">
      <c r="A15" s="237"/>
      <c r="B15" s="238"/>
      <c r="C15" s="238"/>
      <c r="D15" s="238"/>
      <c r="E15" s="999"/>
      <c r="F15" s="459"/>
      <c r="G15" s="460"/>
      <c r="H15" s="459" t="s">
        <v>999</v>
      </c>
      <c r="I15" s="459">
        <v>20</v>
      </c>
      <c r="J15" s="459"/>
      <c r="K15" s="217"/>
      <c r="L15" s="217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2"/>
      <c r="BB15" s="83"/>
      <c r="BC15" s="71"/>
      <c r="BD15" s="71"/>
      <c r="BE15" s="71"/>
      <c r="BF15" s="416"/>
    </row>
    <row r="16" spans="1:58" ht="15" customHeight="1">
      <c r="A16" s="237"/>
      <c r="B16" s="238"/>
      <c r="C16" s="238"/>
      <c r="D16" s="238"/>
      <c r="E16" s="227" t="s">
        <v>54</v>
      </c>
      <c r="F16" s="227"/>
      <c r="G16" s="228">
        <f>SUM(G10:G15)</f>
        <v>298</v>
      </c>
      <c r="H16" s="227"/>
      <c r="I16" s="228">
        <f>SUM(I10:I15)</f>
        <v>237</v>
      </c>
      <c r="J16" s="227"/>
      <c r="K16" s="228">
        <f>SUM(K10:K15)</f>
        <v>73</v>
      </c>
      <c r="L16" s="228">
        <f>SUM(G16:K16)</f>
        <v>608</v>
      </c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2"/>
      <c r="BB16" s="83"/>
      <c r="BC16" s="71"/>
      <c r="BD16" s="71"/>
      <c r="BE16" s="71"/>
    </row>
    <row r="17" spans="1:57" ht="15" customHeight="1">
      <c r="A17" s="237"/>
      <c r="B17" s="238"/>
      <c r="C17" s="238"/>
      <c r="D17" s="238"/>
      <c r="E17" s="999" t="s">
        <v>189</v>
      </c>
      <c r="F17" s="459" t="s">
        <v>191</v>
      </c>
      <c r="G17" s="428">
        <v>103</v>
      </c>
      <c r="H17" s="459" t="s">
        <v>189</v>
      </c>
      <c r="I17" s="428">
        <v>30</v>
      </c>
      <c r="J17" s="459" t="s">
        <v>191</v>
      </c>
      <c r="K17" s="218">
        <v>20</v>
      </c>
      <c r="L17" s="217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2"/>
      <c r="BB17" s="83"/>
      <c r="BC17" s="71"/>
      <c r="BD17" s="71"/>
      <c r="BE17" s="71"/>
    </row>
    <row r="18" spans="1:57" ht="30">
      <c r="A18" s="237"/>
      <c r="B18" s="238"/>
      <c r="C18" s="238"/>
      <c r="D18" s="238"/>
      <c r="E18" s="999"/>
      <c r="F18" s="459"/>
      <c r="G18" s="428"/>
      <c r="H18" s="459" t="s">
        <v>192</v>
      </c>
      <c r="I18" s="428">
        <v>16</v>
      </c>
      <c r="J18" s="459" t="s">
        <v>194</v>
      </c>
      <c r="K18" s="218">
        <v>15</v>
      </c>
      <c r="L18" s="217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2"/>
      <c r="BB18" s="83"/>
      <c r="BC18" s="71"/>
      <c r="BD18" s="71"/>
      <c r="BE18" s="71"/>
    </row>
    <row r="19" spans="1:57" ht="19.5" customHeight="1">
      <c r="A19" s="237"/>
      <c r="B19" s="238"/>
      <c r="C19" s="238"/>
      <c r="D19" s="238"/>
      <c r="E19" s="999"/>
      <c r="F19" s="459"/>
      <c r="G19" s="428"/>
      <c r="H19" s="459" t="s">
        <v>193</v>
      </c>
      <c r="I19" s="428">
        <v>15</v>
      </c>
      <c r="J19" s="459" t="s">
        <v>195</v>
      </c>
      <c r="K19" s="218">
        <v>15</v>
      </c>
      <c r="L19" s="217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2"/>
      <c r="BB19" s="83"/>
      <c r="BC19" s="71"/>
      <c r="BD19" s="71"/>
      <c r="BE19" s="71"/>
    </row>
    <row r="20" spans="1:57" ht="19.5">
      <c r="A20" s="237"/>
      <c r="B20" s="238"/>
      <c r="C20" s="238"/>
      <c r="D20" s="238"/>
      <c r="E20" s="999"/>
      <c r="F20" s="459"/>
      <c r="G20" s="460"/>
      <c r="H20" s="459" t="s">
        <v>599</v>
      </c>
      <c r="I20" s="428">
        <v>22</v>
      </c>
      <c r="J20" s="459" t="s">
        <v>196</v>
      </c>
      <c r="K20" s="218">
        <v>24</v>
      </c>
      <c r="L20" s="217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2"/>
      <c r="BB20" s="83"/>
      <c r="BC20" s="71"/>
      <c r="BD20" s="71"/>
      <c r="BE20" s="71"/>
    </row>
    <row r="21" spans="1:57" ht="19.5" customHeight="1">
      <c r="A21" s="237"/>
      <c r="B21" s="238"/>
      <c r="C21" s="238"/>
      <c r="D21" s="238"/>
      <c r="E21" s="227" t="s">
        <v>54</v>
      </c>
      <c r="F21" s="227"/>
      <c r="G21" s="228">
        <f>SUM(G17:G20)</f>
        <v>103</v>
      </c>
      <c r="H21" s="227"/>
      <c r="I21" s="228">
        <f>SUM(I17:I20)</f>
        <v>83</v>
      </c>
      <c r="J21" s="227"/>
      <c r="K21" s="228">
        <f>SUM(K17:K20)</f>
        <v>74</v>
      </c>
      <c r="L21" s="228">
        <f>SUM(G21:K21)</f>
        <v>260</v>
      </c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2"/>
      <c r="BB21" s="83"/>
      <c r="BC21" s="71"/>
      <c r="BD21" s="71"/>
      <c r="BE21" s="71"/>
    </row>
    <row r="22" spans="1:57" ht="19.5" customHeight="1">
      <c r="A22" s="241"/>
      <c r="B22" s="239"/>
      <c r="C22" s="239"/>
      <c r="D22" s="239"/>
      <c r="E22" s="417" t="s">
        <v>190</v>
      </c>
      <c r="F22" s="459" t="s">
        <v>208</v>
      </c>
      <c r="G22" s="428">
        <v>92</v>
      </c>
      <c r="H22" s="459" t="s">
        <v>992</v>
      </c>
      <c r="I22" s="428">
        <v>25</v>
      </c>
      <c r="J22" s="459" t="s">
        <v>190</v>
      </c>
      <c r="K22" s="218">
        <v>13</v>
      </c>
      <c r="L22" s="223"/>
      <c r="M22" s="251"/>
      <c r="N22" s="251"/>
      <c r="O22" s="251"/>
      <c r="P22" s="251"/>
      <c r="Q22" s="251"/>
      <c r="R22" s="251"/>
      <c r="S22" s="251"/>
      <c r="T22" s="251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124"/>
      <c r="BD22" s="124"/>
      <c r="BE22" s="124"/>
    </row>
    <row r="23" spans="1:57" ht="21">
      <c r="A23" s="237"/>
      <c r="B23" s="238"/>
      <c r="C23" s="238"/>
      <c r="D23" s="238"/>
      <c r="E23" s="417"/>
      <c r="F23" s="676"/>
      <c r="G23" s="428"/>
      <c r="H23" s="459" t="s">
        <v>671</v>
      </c>
      <c r="I23" s="428">
        <v>15</v>
      </c>
      <c r="J23" s="459"/>
      <c r="K23" s="218"/>
      <c r="L23" s="5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2"/>
      <c r="BB23" s="83"/>
      <c r="BC23" s="71"/>
      <c r="BD23" s="71"/>
      <c r="BE23" s="71"/>
    </row>
    <row r="24" spans="1:57" ht="15" customHeight="1">
      <c r="E24" s="227" t="s">
        <v>54</v>
      </c>
      <c r="F24" s="227"/>
      <c r="G24" s="228">
        <f>SUM(G22:G23)</f>
        <v>92</v>
      </c>
      <c r="H24" s="227"/>
      <c r="I24" s="228">
        <f>SUM(I22:I23)</f>
        <v>40</v>
      </c>
      <c r="J24" s="227"/>
      <c r="K24" s="228">
        <f>SUM(K22:K23)</f>
        <v>13</v>
      </c>
      <c r="L24" s="228">
        <f>SUM(G24:K24)</f>
        <v>145</v>
      </c>
      <c r="M24" s="251"/>
      <c r="N24" s="251"/>
      <c r="O24" s="251"/>
      <c r="P24" s="251"/>
      <c r="Q24" s="251"/>
      <c r="R24" s="251"/>
      <c r="S24" s="251"/>
      <c r="T24" s="251"/>
    </row>
    <row r="25" spans="1:57" ht="15" customHeight="1">
      <c r="A25" s="237"/>
      <c r="B25" s="238"/>
      <c r="C25" s="238"/>
      <c r="D25" s="238"/>
      <c r="E25" s="246" t="s">
        <v>52</v>
      </c>
      <c r="F25" s="247"/>
      <c r="G25" s="248">
        <f>SUM(G24,G21,G16,G9)</f>
        <v>579</v>
      </c>
      <c r="H25" s="249"/>
      <c r="I25" s="248">
        <f>SUM(I24,I21,I16,I9)</f>
        <v>438</v>
      </c>
      <c r="J25" s="247"/>
      <c r="K25" s="248">
        <f>SUM(K24,K21,K16,K9)</f>
        <v>214</v>
      </c>
      <c r="L25" s="248">
        <f>SUM(G25:K25)</f>
        <v>1231</v>
      </c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2"/>
      <c r="BB25" s="83"/>
      <c r="BC25" s="71"/>
      <c r="BD25" s="71"/>
      <c r="BE25" s="71"/>
    </row>
    <row r="26" spans="1:57" s="243" customFormat="1">
      <c r="A26" s="59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251"/>
      <c r="N26" s="251"/>
      <c r="O26" s="251"/>
      <c r="P26" s="251"/>
      <c r="Q26" s="251"/>
      <c r="R26" s="251"/>
      <c r="S26" s="251"/>
      <c r="T26" s="251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124"/>
      <c r="BD26" s="124"/>
      <c r="BE26" s="124"/>
    </row>
    <row r="27" spans="1:57" s="243" customFormat="1">
      <c r="A27" s="250"/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2"/>
      <c r="BB27" s="83"/>
      <c r="BC27" s="71"/>
      <c r="BD27" s="71"/>
      <c r="BE27" s="71"/>
    </row>
    <row r="28" spans="1:57" s="243" customFormat="1">
      <c r="A28" s="59"/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2"/>
      <c r="BB28" s="83"/>
      <c r="BC28" s="71"/>
      <c r="BD28" s="71"/>
      <c r="BE28" s="71"/>
    </row>
    <row r="29" spans="1:57" s="243" customFormat="1">
      <c r="A29" s="250"/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2"/>
      <c r="BB29" s="83"/>
      <c r="BC29" s="71"/>
      <c r="BD29" s="71"/>
      <c r="BE29" s="71"/>
    </row>
    <row r="30" spans="1:57" s="243" customFormat="1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2"/>
      <c r="BB30" s="83"/>
      <c r="BC30" s="71"/>
      <c r="BD30" s="71"/>
      <c r="BE30" s="71"/>
    </row>
    <row r="31" spans="1:57" s="243" customFormat="1">
      <c r="A31" s="250"/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2"/>
      <c r="BB31" s="83"/>
      <c r="BC31" s="71"/>
      <c r="BD31" s="71"/>
      <c r="BE31" s="71"/>
    </row>
    <row r="32" spans="1:57" s="243" customFormat="1">
      <c r="A32" s="250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2"/>
      <c r="BB32" s="83"/>
      <c r="BC32" s="71"/>
      <c r="BD32" s="71"/>
      <c r="BE32" s="71"/>
    </row>
    <row r="33" spans="1:57" s="243" customFormat="1">
      <c r="A33" s="250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2"/>
      <c r="BB33" s="83"/>
      <c r="BC33" s="71"/>
      <c r="BD33" s="71"/>
      <c r="BE33" s="71"/>
    </row>
    <row r="34" spans="1:57" s="243" customFormat="1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2"/>
      <c r="BB34" s="83"/>
      <c r="BC34" s="71"/>
      <c r="BD34" s="71"/>
      <c r="BE34" s="71"/>
    </row>
    <row r="35" spans="1:57" s="243" customFormat="1">
      <c r="A35" s="250"/>
      <c r="B35" s="251"/>
      <c r="C35" s="251"/>
      <c r="D35" s="251"/>
      <c r="E35" s="251"/>
      <c r="F35" s="251"/>
      <c r="G35" s="251"/>
      <c r="H35" s="251"/>
      <c r="I35" s="251"/>
      <c r="J35" s="255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2"/>
      <c r="BB35" s="83"/>
      <c r="BC35" s="71"/>
      <c r="BD35" s="71"/>
      <c r="BE35" s="71"/>
    </row>
    <row r="36" spans="1:57" s="243" customFormat="1">
      <c r="A36" s="59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251"/>
      <c r="N36" s="251"/>
      <c r="O36" s="251"/>
      <c r="P36" s="251"/>
      <c r="Q36" s="251"/>
      <c r="R36" s="251"/>
      <c r="S36" s="251"/>
      <c r="T36" s="251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124"/>
      <c r="BD36" s="124"/>
      <c r="BE36" s="124"/>
    </row>
    <row r="37" spans="1:57" s="243" customFormat="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2"/>
      <c r="BB37" s="83"/>
      <c r="BC37" s="71"/>
      <c r="BD37" s="71"/>
      <c r="BE37" s="71"/>
    </row>
    <row r="38" spans="1:57" s="243" customFormat="1">
      <c r="A38" s="59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2"/>
      <c r="BB38" s="83"/>
      <c r="BC38" s="71"/>
      <c r="BD38" s="71"/>
      <c r="BE38" s="71"/>
    </row>
    <row r="39" spans="1:57" s="243" customFormat="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2"/>
      <c r="BB39" s="83"/>
      <c r="BC39" s="71"/>
      <c r="BD39" s="71"/>
      <c r="BE39" s="71"/>
    </row>
    <row r="40" spans="1:57" s="243" customFormat="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2"/>
      <c r="BB40" s="83"/>
      <c r="BC40" s="71"/>
      <c r="BD40" s="71"/>
      <c r="BE40" s="71"/>
    </row>
    <row r="41" spans="1:57" s="243" customFormat="1" ht="11.45" customHeight="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2"/>
      <c r="BB41" s="83"/>
      <c r="BC41" s="71"/>
      <c r="BD41" s="71"/>
      <c r="BE41" s="71"/>
    </row>
    <row r="42" spans="1:57" s="243" customFormat="1" ht="11.45" customHeight="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2"/>
      <c r="BB42" s="83"/>
      <c r="BC42" s="71"/>
      <c r="BD42" s="71"/>
      <c r="BE42" s="71"/>
    </row>
    <row r="43" spans="1:57" s="243" customFormat="1" ht="11.45" customHeight="1">
      <c r="A43" s="250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2"/>
      <c r="BB43" s="83"/>
      <c r="BC43" s="71"/>
      <c r="BD43" s="71"/>
      <c r="BE43" s="71"/>
    </row>
    <row r="44" spans="1:57" s="243" customFormat="1">
      <c r="A44" s="250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2"/>
      <c r="BB44" s="83"/>
      <c r="BC44" s="71"/>
      <c r="BD44" s="71"/>
      <c r="BE44" s="71"/>
    </row>
    <row r="45" spans="1:57" s="243" customFormat="1">
      <c r="A45" s="250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2"/>
      <c r="BB45" s="83"/>
      <c r="BC45" s="71"/>
      <c r="BD45" s="71"/>
      <c r="BE45" s="71"/>
    </row>
    <row r="46" spans="1:57" s="243" customFormat="1">
      <c r="A46" s="59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124"/>
      <c r="BD46" s="124"/>
      <c r="BE46" s="124"/>
    </row>
    <row r="47" spans="1:57" s="243" customFormat="1">
      <c r="A47" s="59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76"/>
      <c r="BD47" s="76"/>
      <c r="BE47" s="76"/>
    </row>
    <row r="48" spans="1:57" s="243" customFormat="1">
      <c r="A48" s="59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83"/>
      <c r="BC48" s="76"/>
      <c r="BD48" s="76"/>
      <c r="BE48" s="76"/>
    </row>
    <row r="49" spans="1:57" s="243" customFormat="1">
      <c r="A49" s="250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83"/>
      <c r="BC49" s="76"/>
      <c r="BD49" s="76"/>
      <c r="BE49" s="76"/>
    </row>
    <row r="50" spans="1:57" s="243" customFormat="1">
      <c r="A50" s="250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83"/>
      <c r="BC50" s="76"/>
      <c r="BD50" s="76"/>
      <c r="BE50" s="76"/>
    </row>
    <row r="51" spans="1:57" s="243" customFormat="1">
      <c r="A51" s="250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83"/>
      <c r="BC51" s="76"/>
      <c r="BD51" s="76"/>
      <c r="BE51" s="76"/>
    </row>
    <row r="52" spans="1:57" s="243" customFormat="1">
      <c r="A52" s="250"/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83"/>
      <c r="BC52" s="76"/>
      <c r="BD52" s="76"/>
      <c r="BE52" s="76"/>
    </row>
    <row r="53" spans="1:57" s="243" customFormat="1">
      <c r="A53" s="250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83"/>
      <c r="BC53" s="76"/>
      <c r="BD53" s="76"/>
      <c r="BE53" s="76"/>
    </row>
    <row r="54" spans="1:57" s="243" customFormat="1">
      <c r="A54" s="250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252"/>
      <c r="BB54" s="83"/>
      <c r="BC54" s="76"/>
      <c r="BD54" s="76"/>
      <c r="BE54" s="76"/>
    </row>
    <row r="55" spans="1:57" s="243" customFormat="1">
      <c r="A55" s="250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83"/>
      <c r="BC55" s="76"/>
      <c r="BD55" s="76"/>
      <c r="BE55" s="76"/>
    </row>
    <row r="56" spans="1:57" s="243" customFormat="1">
      <c r="A56" s="59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124"/>
      <c r="BD56" s="124"/>
      <c r="BE56" s="124"/>
    </row>
    <row r="57" spans="1:57" s="243" customFormat="1">
      <c r="A57" s="250"/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1"/>
      <c r="AY57" s="251"/>
      <c r="AZ57" s="251"/>
      <c r="BA57" s="252"/>
      <c r="BB57" s="83"/>
      <c r="BC57" s="71"/>
      <c r="BD57" s="71"/>
      <c r="BE57" s="71"/>
    </row>
    <row r="58" spans="1:57" s="243" customFormat="1">
      <c r="A58" s="59"/>
      <c r="B58" s="251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1"/>
      <c r="AY58" s="251"/>
      <c r="AZ58" s="251"/>
      <c r="BA58" s="252"/>
      <c r="BB58" s="83"/>
      <c r="BC58" s="71"/>
      <c r="BD58" s="71"/>
      <c r="BE58" s="71"/>
    </row>
    <row r="59" spans="1:57" s="243" customFormat="1">
      <c r="A59" s="250"/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1"/>
      <c r="AY59" s="251"/>
      <c r="AZ59" s="251"/>
      <c r="BA59" s="252"/>
      <c r="BB59" s="83"/>
      <c r="BC59" s="71"/>
      <c r="BD59" s="71"/>
      <c r="BE59" s="71"/>
    </row>
    <row r="60" spans="1:57" s="243" customFormat="1">
      <c r="A60" s="250"/>
      <c r="B60" s="251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  <c r="AW60" s="251"/>
      <c r="AX60" s="251"/>
      <c r="AY60" s="251"/>
      <c r="AZ60" s="251"/>
      <c r="BA60" s="252"/>
      <c r="BB60" s="83"/>
      <c r="BC60" s="71"/>
      <c r="BD60" s="71"/>
      <c r="BE60" s="71"/>
    </row>
    <row r="61" spans="1:57" s="243" customFormat="1">
      <c r="A61" s="250"/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2"/>
      <c r="BB61" s="83"/>
      <c r="BC61" s="71"/>
      <c r="BD61" s="71"/>
      <c r="BE61" s="71"/>
    </row>
    <row r="62" spans="1:57" s="243" customFormat="1">
      <c r="A62" s="250"/>
      <c r="B62" s="251"/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  <c r="AW62" s="251"/>
      <c r="AX62" s="251"/>
      <c r="AY62" s="251"/>
      <c r="AZ62" s="251"/>
      <c r="BA62" s="252"/>
      <c r="BB62" s="83"/>
      <c r="BC62" s="71"/>
      <c r="BD62" s="71"/>
      <c r="BE62" s="71"/>
    </row>
    <row r="63" spans="1:57" s="243" customFormat="1">
      <c r="A63" s="250"/>
      <c r="B63" s="251"/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  <c r="AW63" s="251"/>
      <c r="AX63" s="251"/>
      <c r="AY63" s="251"/>
      <c r="AZ63" s="251"/>
      <c r="BA63" s="252"/>
      <c r="BB63" s="83"/>
      <c r="BC63" s="71"/>
      <c r="BD63" s="71"/>
      <c r="BE63" s="71"/>
    </row>
    <row r="64" spans="1:57" s="243" customFormat="1">
      <c r="A64" s="250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1"/>
      <c r="AT64" s="251"/>
      <c r="AU64" s="251"/>
      <c r="AV64" s="251"/>
      <c r="AW64" s="251"/>
      <c r="AX64" s="251"/>
      <c r="AY64" s="251"/>
      <c r="AZ64" s="251"/>
      <c r="BA64" s="252"/>
      <c r="BB64" s="83"/>
      <c r="BC64" s="71"/>
      <c r="BD64" s="71"/>
      <c r="BE64" s="71"/>
    </row>
    <row r="65" spans="1:57" s="243" customFormat="1">
      <c r="A65" s="250"/>
      <c r="B65" s="251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2"/>
      <c r="BB65" s="83"/>
      <c r="BC65" s="71"/>
      <c r="BD65" s="71"/>
      <c r="BE65" s="71"/>
    </row>
    <row r="66" spans="1:57" s="243" customFormat="1">
      <c r="A66" s="59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124"/>
      <c r="BD66" s="124"/>
      <c r="BE66" s="124"/>
    </row>
    <row r="67" spans="1:57" s="243" customFormat="1">
      <c r="A67" s="250"/>
      <c r="B67" s="251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2"/>
      <c r="BB67" s="83"/>
      <c r="BC67" s="71"/>
      <c r="BD67" s="71"/>
      <c r="BE67" s="71"/>
    </row>
    <row r="68" spans="1:57" s="243" customFormat="1">
      <c r="A68" s="59"/>
      <c r="B68" s="251"/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51"/>
      <c r="BA68" s="252"/>
      <c r="BB68" s="83"/>
      <c r="BC68" s="71"/>
      <c r="BD68" s="71"/>
      <c r="BE68" s="71"/>
    </row>
    <row r="69" spans="1:57" s="243" customFormat="1">
      <c r="A69" s="250"/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51"/>
      <c r="AT69" s="251"/>
      <c r="AU69" s="251"/>
      <c r="AV69" s="251"/>
      <c r="AW69" s="251"/>
      <c r="AX69" s="251"/>
      <c r="AY69" s="251"/>
      <c r="AZ69" s="251"/>
      <c r="BA69" s="252"/>
      <c r="BB69" s="83"/>
      <c r="BC69" s="71"/>
      <c r="BD69" s="71"/>
      <c r="BE69" s="71"/>
    </row>
    <row r="70" spans="1:57" s="243" customFormat="1">
      <c r="A70" s="250"/>
      <c r="B70" s="251"/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N70" s="251"/>
      <c r="AO70" s="251"/>
      <c r="AP70" s="251"/>
      <c r="AQ70" s="251"/>
      <c r="AR70" s="251"/>
      <c r="AS70" s="251"/>
      <c r="AT70" s="251"/>
      <c r="AU70" s="251"/>
      <c r="AV70" s="251"/>
      <c r="AW70" s="251"/>
      <c r="AX70" s="251"/>
      <c r="AY70" s="251"/>
      <c r="AZ70" s="251"/>
      <c r="BA70" s="252"/>
      <c r="BB70" s="83"/>
      <c r="BC70" s="71"/>
      <c r="BD70" s="71"/>
      <c r="BE70" s="71"/>
    </row>
    <row r="71" spans="1:57" s="243" customFormat="1">
      <c r="A71" s="250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N71" s="251"/>
      <c r="AO71" s="251"/>
      <c r="AP71" s="251"/>
      <c r="AQ71" s="251"/>
      <c r="AR71" s="251"/>
      <c r="AS71" s="251"/>
      <c r="AT71" s="251"/>
      <c r="AU71" s="251"/>
      <c r="AV71" s="251"/>
      <c r="AW71" s="251"/>
      <c r="AX71" s="251"/>
      <c r="AY71" s="251"/>
      <c r="AZ71" s="251"/>
      <c r="BA71" s="252"/>
      <c r="BB71" s="83"/>
      <c r="BC71" s="71"/>
      <c r="BD71" s="71"/>
      <c r="BE71" s="71"/>
    </row>
    <row r="72" spans="1:57" s="243" customFormat="1">
      <c r="A72" s="250"/>
      <c r="B72" s="251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  <c r="AR72" s="251"/>
      <c r="AS72" s="251"/>
      <c r="AT72" s="251"/>
      <c r="AU72" s="251"/>
      <c r="AV72" s="251"/>
      <c r="AW72" s="251"/>
      <c r="AX72" s="251"/>
      <c r="AY72" s="251"/>
      <c r="AZ72" s="251"/>
      <c r="BA72" s="252"/>
      <c r="BB72" s="83"/>
      <c r="BC72" s="71"/>
      <c r="BD72" s="71"/>
      <c r="BE72" s="71"/>
    </row>
    <row r="73" spans="1:57" s="243" customFormat="1">
      <c r="A73" s="250"/>
      <c r="B73" s="251"/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S73" s="251"/>
      <c r="AT73" s="251"/>
      <c r="AU73" s="251"/>
      <c r="AV73" s="251"/>
      <c r="AW73" s="251"/>
      <c r="AX73" s="251"/>
      <c r="AY73" s="251"/>
      <c r="AZ73" s="251"/>
      <c r="BA73" s="252"/>
      <c r="BB73" s="83"/>
      <c r="BC73" s="71"/>
      <c r="BD73" s="71"/>
      <c r="BE73" s="71"/>
    </row>
    <row r="74" spans="1:57" s="243" customFormat="1">
      <c r="B74" s="251"/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1"/>
      <c r="AN74" s="251"/>
      <c r="AO74" s="251"/>
      <c r="AP74" s="251"/>
      <c r="AQ74" s="251"/>
      <c r="AR74" s="251"/>
      <c r="AS74" s="251"/>
      <c r="AT74" s="251"/>
      <c r="AU74" s="251"/>
      <c r="AV74" s="251"/>
      <c r="AW74" s="251"/>
      <c r="AX74" s="251"/>
      <c r="AY74" s="251"/>
      <c r="AZ74" s="251"/>
      <c r="BA74" s="252"/>
      <c r="BB74" s="83"/>
      <c r="BC74" s="71"/>
      <c r="BD74" s="71"/>
      <c r="BE74" s="71"/>
    </row>
    <row r="75" spans="1:57" s="243" customFormat="1">
      <c r="B75" s="251"/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  <c r="AS75" s="251"/>
      <c r="AT75" s="251"/>
      <c r="AU75" s="251"/>
      <c r="AV75" s="251"/>
      <c r="AW75" s="251"/>
      <c r="AX75" s="251"/>
      <c r="AY75" s="251"/>
      <c r="AZ75" s="251"/>
      <c r="BA75" s="252"/>
      <c r="BB75" s="83"/>
      <c r="BC75" s="71"/>
      <c r="BD75" s="71"/>
      <c r="BE75" s="71"/>
    </row>
    <row r="76" spans="1:57" s="243" customFormat="1">
      <c r="B76" s="251"/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251"/>
      <c r="AN76" s="251"/>
      <c r="AO76" s="251"/>
      <c r="AP76" s="251"/>
      <c r="AQ76" s="251"/>
      <c r="AR76" s="251"/>
      <c r="AS76" s="251"/>
      <c r="AT76" s="251"/>
      <c r="AU76" s="251"/>
      <c r="AV76" s="251"/>
      <c r="AW76" s="251"/>
      <c r="AX76" s="251"/>
      <c r="AY76" s="251"/>
      <c r="AZ76" s="251"/>
      <c r="BA76" s="252"/>
      <c r="BB76" s="83"/>
      <c r="BC76" s="71"/>
      <c r="BD76" s="71"/>
      <c r="BE76" s="71"/>
    </row>
    <row r="77" spans="1:57" s="243" customFormat="1">
      <c r="A77" s="36"/>
      <c r="B77" s="251"/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251"/>
      <c r="AN77" s="251"/>
      <c r="AO77" s="251"/>
      <c r="AP77" s="251"/>
      <c r="AQ77" s="251"/>
      <c r="AR77" s="251"/>
      <c r="AS77" s="251"/>
      <c r="AT77" s="251"/>
      <c r="AU77" s="251"/>
      <c r="AV77" s="251"/>
      <c r="AW77" s="251"/>
      <c r="AX77" s="251"/>
      <c r="AY77" s="251"/>
      <c r="AZ77" s="251"/>
      <c r="BA77" s="252"/>
      <c r="BB77" s="83"/>
      <c r="BC77" s="71"/>
      <c r="BD77" s="71"/>
      <c r="BE77" s="71"/>
    </row>
    <row r="78" spans="1:57" s="243" customFormat="1">
      <c r="B78" s="251"/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251"/>
      <c r="AN78" s="251"/>
      <c r="AO78" s="251"/>
      <c r="AP78" s="251"/>
      <c r="AQ78" s="251"/>
      <c r="AR78" s="251"/>
      <c r="AS78" s="251"/>
      <c r="AT78" s="251"/>
      <c r="AU78" s="251"/>
      <c r="AV78" s="251"/>
      <c r="AW78" s="251"/>
      <c r="AX78" s="251"/>
      <c r="AY78" s="251"/>
      <c r="AZ78" s="251"/>
      <c r="BA78" s="252"/>
      <c r="BB78" s="83"/>
      <c r="BC78" s="71"/>
      <c r="BD78" s="71"/>
      <c r="BE78" s="71"/>
    </row>
    <row r="79" spans="1:57" s="243" customFormat="1">
      <c r="A79" s="250"/>
      <c r="B79" s="251"/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251"/>
      <c r="AM79" s="251"/>
      <c r="AN79" s="251"/>
      <c r="AO79" s="251"/>
      <c r="AP79" s="251"/>
      <c r="AQ79" s="251"/>
      <c r="AR79" s="251"/>
      <c r="AS79" s="251"/>
      <c r="AT79" s="251"/>
      <c r="AU79" s="251"/>
      <c r="AV79" s="251"/>
      <c r="AW79" s="251"/>
      <c r="AX79" s="251"/>
      <c r="AY79" s="251"/>
      <c r="AZ79" s="251"/>
      <c r="BA79" s="252"/>
      <c r="BB79" s="83"/>
      <c r="BC79" s="71"/>
      <c r="BD79" s="71"/>
      <c r="BE79" s="71"/>
    </row>
    <row r="80" spans="1:57" s="243" customFormat="1">
      <c r="B80" s="251"/>
      <c r="C80" s="251"/>
      <c r="D80" s="251"/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251"/>
      <c r="AM80" s="251"/>
      <c r="AN80" s="251"/>
      <c r="AO80" s="251"/>
      <c r="AP80" s="251"/>
      <c r="AQ80" s="251"/>
      <c r="AR80" s="251"/>
      <c r="AS80" s="251"/>
      <c r="AT80" s="251"/>
      <c r="AU80" s="251"/>
      <c r="AV80" s="251"/>
      <c r="AW80" s="251"/>
      <c r="AX80" s="251"/>
      <c r="AY80" s="251"/>
      <c r="AZ80" s="251"/>
      <c r="BA80" s="252"/>
      <c r="BB80" s="83"/>
      <c r="BC80" s="71"/>
      <c r="BD80" s="71"/>
      <c r="BE80" s="71"/>
    </row>
    <row r="81" spans="1:57" s="243" customFormat="1">
      <c r="A81" s="250"/>
      <c r="B81" s="251"/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251"/>
      <c r="AN81" s="251"/>
      <c r="AO81" s="251"/>
      <c r="AP81" s="251"/>
      <c r="AQ81" s="251"/>
      <c r="AR81" s="251"/>
      <c r="AS81" s="251"/>
      <c r="AT81" s="251"/>
      <c r="AU81" s="251"/>
      <c r="AV81" s="251"/>
      <c r="AW81" s="251"/>
      <c r="AX81" s="251"/>
      <c r="AY81" s="251"/>
      <c r="AZ81" s="251"/>
      <c r="BA81" s="252"/>
      <c r="BB81" s="83"/>
      <c r="BC81" s="71"/>
      <c r="BD81" s="71"/>
      <c r="BE81" s="71"/>
    </row>
    <row r="82" spans="1:57" s="243" customFormat="1">
      <c r="A82" s="250"/>
      <c r="B82" s="251"/>
      <c r="C82" s="251"/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251"/>
      <c r="AM82" s="251"/>
      <c r="AN82" s="251"/>
      <c r="AO82" s="251"/>
      <c r="AP82" s="251"/>
      <c r="AQ82" s="251"/>
      <c r="AR82" s="251"/>
      <c r="AS82" s="251"/>
      <c r="AT82" s="251"/>
      <c r="AU82" s="251"/>
      <c r="AV82" s="251"/>
      <c r="AW82" s="251"/>
      <c r="AX82" s="251"/>
      <c r="AY82" s="251"/>
      <c r="AZ82" s="251"/>
      <c r="BA82" s="252"/>
      <c r="BB82" s="83"/>
      <c r="BC82" s="71"/>
      <c r="BD82" s="71"/>
      <c r="BE82" s="71"/>
    </row>
    <row r="83" spans="1:57" s="243" customFormat="1">
      <c r="B83" s="251"/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  <c r="AS83" s="251"/>
      <c r="AT83" s="251"/>
      <c r="AU83" s="251"/>
      <c r="AV83" s="251"/>
      <c r="AW83" s="251"/>
      <c r="AX83" s="251"/>
      <c r="AY83" s="251"/>
      <c r="AZ83" s="251"/>
      <c r="BA83" s="252"/>
      <c r="BB83" s="83"/>
      <c r="BC83" s="71"/>
      <c r="BD83" s="71"/>
      <c r="BE83" s="71"/>
    </row>
    <row r="84" spans="1:57" s="243" customFormat="1">
      <c r="B84" s="251"/>
      <c r="C84" s="251"/>
      <c r="D84" s="251"/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  <c r="AF84" s="251"/>
      <c r="AG84" s="251"/>
      <c r="AH84" s="251"/>
      <c r="AI84" s="251"/>
      <c r="AJ84" s="251"/>
      <c r="AK84" s="251"/>
      <c r="AL84" s="251"/>
      <c r="AM84" s="251"/>
      <c r="AN84" s="251"/>
      <c r="AO84" s="251"/>
      <c r="AP84" s="251"/>
      <c r="AQ84" s="251"/>
      <c r="AR84" s="251"/>
      <c r="AS84" s="251"/>
      <c r="AT84" s="251"/>
      <c r="AU84" s="251"/>
      <c r="AV84" s="251"/>
      <c r="AW84" s="251"/>
      <c r="AX84" s="251"/>
      <c r="AY84" s="251"/>
      <c r="AZ84" s="251"/>
      <c r="BA84" s="252"/>
      <c r="BB84" s="83"/>
      <c r="BC84" s="71"/>
      <c r="BD84" s="71"/>
      <c r="BE84" s="71"/>
    </row>
    <row r="85" spans="1:57" s="243" customFormat="1">
      <c r="A85" s="25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124"/>
      <c r="BD85" s="124"/>
      <c r="BE85" s="124"/>
    </row>
    <row r="86" spans="1:57" s="243" customFormat="1">
      <c r="B86" s="251"/>
      <c r="C86" s="251"/>
      <c r="D86" s="251"/>
      <c r="E86" s="251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251"/>
      <c r="AM86" s="251"/>
      <c r="AN86" s="251"/>
      <c r="AO86" s="251"/>
      <c r="AP86" s="251"/>
      <c r="AQ86" s="251"/>
      <c r="AR86" s="251"/>
      <c r="AS86" s="251"/>
      <c r="AT86" s="251"/>
      <c r="AU86" s="251"/>
      <c r="AV86" s="251"/>
      <c r="AW86" s="251"/>
      <c r="AX86" s="251"/>
      <c r="AY86" s="251"/>
      <c r="AZ86" s="251"/>
      <c r="BA86" s="252"/>
      <c r="BB86" s="83"/>
      <c r="BC86" s="71"/>
      <c r="BD86" s="71"/>
      <c r="BE86" s="71"/>
    </row>
    <row r="87" spans="1:57" s="243" customFormat="1">
      <c r="A87" s="36"/>
      <c r="B87" s="251"/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  <c r="AO87" s="251"/>
      <c r="AP87" s="251"/>
      <c r="AQ87" s="251"/>
      <c r="AR87" s="251"/>
      <c r="AS87" s="251"/>
      <c r="AT87" s="251"/>
      <c r="AU87" s="251"/>
      <c r="AV87" s="251"/>
      <c r="AW87" s="251"/>
      <c r="AX87" s="251"/>
      <c r="AY87" s="251"/>
      <c r="AZ87" s="252"/>
      <c r="BA87" s="83"/>
      <c r="BB87" s="83"/>
      <c r="BC87" s="71"/>
      <c r="BD87" s="71"/>
      <c r="BE87" s="71"/>
    </row>
    <row r="88" spans="1:57" s="243" customFormat="1">
      <c r="B88" s="251"/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51"/>
      <c r="AT88" s="251"/>
      <c r="AU88" s="251"/>
      <c r="AV88" s="251"/>
      <c r="AW88" s="251"/>
      <c r="AX88" s="251"/>
      <c r="AY88" s="251"/>
      <c r="AZ88" s="252"/>
      <c r="BA88" s="252"/>
      <c r="BB88" s="83"/>
      <c r="BC88" s="71"/>
      <c r="BD88" s="71"/>
      <c r="BE88" s="71"/>
    </row>
    <row r="89" spans="1:57" s="243" customFormat="1">
      <c r="A89" s="250"/>
      <c r="B89" s="251"/>
      <c r="C89" s="251"/>
      <c r="D89" s="251"/>
      <c r="E89" s="251"/>
      <c r="F89" s="251"/>
      <c r="G89" s="251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251"/>
      <c r="AM89" s="251"/>
      <c r="AN89" s="251"/>
      <c r="AO89" s="251"/>
      <c r="AP89" s="251"/>
      <c r="AQ89" s="251"/>
      <c r="AR89" s="251"/>
      <c r="AS89" s="251"/>
      <c r="AT89" s="251"/>
      <c r="AU89" s="251"/>
      <c r="AV89" s="251"/>
      <c r="AW89" s="251"/>
      <c r="AX89" s="251"/>
      <c r="AY89" s="251"/>
      <c r="AZ89" s="252"/>
      <c r="BA89" s="252"/>
      <c r="BB89" s="83"/>
      <c r="BC89" s="71"/>
      <c r="BD89" s="71"/>
      <c r="BE89" s="71"/>
    </row>
    <row r="90" spans="1:57" s="243" customFormat="1">
      <c r="B90" s="251"/>
      <c r="C90" s="251"/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251"/>
      <c r="AM90" s="251"/>
      <c r="AN90" s="251"/>
      <c r="AO90" s="251"/>
      <c r="AP90" s="251"/>
      <c r="AQ90" s="251"/>
      <c r="AR90" s="251"/>
      <c r="AS90" s="251"/>
      <c r="AT90" s="251"/>
      <c r="AU90" s="251"/>
      <c r="AV90" s="251"/>
      <c r="AW90" s="251"/>
      <c r="AX90" s="251"/>
      <c r="AY90" s="251"/>
      <c r="AZ90" s="252"/>
      <c r="BA90" s="252"/>
      <c r="BB90" s="83"/>
      <c r="BC90" s="71"/>
      <c r="BD90" s="71"/>
      <c r="BE90" s="71"/>
    </row>
    <row r="91" spans="1:57" s="243" customFormat="1">
      <c r="A91" s="250"/>
      <c r="B91" s="251"/>
      <c r="C91" s="251"/>
      <c r="D91" s="251"/>
      <c r="E91" s="251"/>
      <c r="F91" s="251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  <c r="AF91" s="251"/>
      <c r="AG91" s="251"/>
      <c r="AH91" s="251"/>
      <c r="AI91" s="251"/>
      <c r="AJ91" s="251"/>
      <c r="AK91" s="251"/>
      <c r="AL91" s="251"/>
      <c r="AM91" s="251"/>
      <c r="AN91" s="251"/>
      <c r="AO91" s="251"/>
      <c r="AP91" s="251"/>
      <c r="AQ91" s="251"/>
      <c r="AR91" s="251"/>
      <c r="AS91" s="251"/>
      <c r="AT91" s="251"/>
      <c r="AU91" s="251"/>
      <c r="AV91" s="251"/>
      <c r="AW91" s="251"/>
      <c r="AX91" s="251"/>
      <c r="AY91" s="251"/>
      <c r="AZ91" s="252"/>
      <c r="BA91" s="252"/>
      <c r="BB91" s="83"/>
      <c r="BC91" s="71"/>
      <c r="BD91" s="71"/>
      <c r="BE91" s="71"/>
    </row>
    <row r="92" spans="1:57" s="243" customFormat="1">
      <c r="A92" s="250"/>
      <c r="B92" s="251"/>
      <c r="C92" s="251"/>
      <c r="D92" s="251"/>
      <c r="E92" s="251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1"/>
      <c r="AH92" s="251"/>
      <c r="AI92" s="251"/>
      <c r="AJ92" s="251"/>
      <c r="AK92" s="251"/>
      <c r="AL92" s="251"/>
      <c r="AM92" s="251"/>
      <c r="AN92" s="251"/>
      <c r="AO92" s="251"/>
      <c r="AP92" s="251"/>
      <c r="AQ92" s="251"/>
      <c r="AR92" s="251"/>
      <c r="AS92" s="251"/>
      <c r="AT92" s="251"/>
      <c r="AU92" s="251"/>
      <c r="AV92" s="251"/>
      <c r="AW92" s="251"/>
      <c r="AX92" s="251"/>
      <c r="AY92" s="251"/>
      <c r="AZ92" s="252"/>
      <c r="BA92" s="252"/>
      <c r="BB92" s="83"/>
      <c r="BC92" s="71"/>
      <c r="BD92" s="71"/>
      <c r="BE92" s="71"/>
    </row>
    <row r="93" spans="1:57" s="243" customFormat="1">
      <c r="B93" s="251"/>
      <c r="C93" s="251"/>
      <c r="D93" s="251"/>
      <c r="E93" s="251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  <c r="AF93" s="251"/>
      <c r="AG93" s="251"/>
      <c r="AH93" s="251"/>
      <c r="AI93" s="251"/>
      <c r="AJ93" s="251"/>
      <c r="AK93" s="251"/>
      <c r="AL93" s="251"/>
      <c r="AM93" s="251"/>
      <c r="AN93" s="251"/>
      <c r="AO93" s="251"/>
      <c r="AP93" s="251"/>
      <c r="AQ93" s="251"/>
      <c r="AR93" s="251"/>
      <c r="AS93" s="251"/>
      <c r="AT93" s="251"/>
      <c r="AU93" s="251"/>
      <c r="AV93" s="251"/>
      <c r="AW93" s="251"/>
      <c r="AX93" s="251"/>
      <c r="AY93" s="251"/>
      <c r="AZ93" s="252"/>
      <c r="BA93" s="252"/>
      <c r="BB93" s="83"/>
      <c r="BC93" s="71"/>
      <c r="BD93" s="71"/>
      <c r="BE93" s="71"/>
    </row>
    <row r="94" spans="1:57" s="243" customFormat="1">
      <c r="B94" s="251"/>
      <c r="C94" s="251"/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  <c r="AF94" s="251"/>
      <c r="AG94" s="251"/>
      <c r="AH94" s="251"/>
      <c r="AI94" s="251"/>
      <c r="AJ94" s="251"/>
      <c r="AK94" s="251"/>
      <c r="AL94" s="251"/>
      <c r="AM94" s="251"/>
      <c r="AN94" s="251"/>
      <c r="AO94" s="251"/>
      <c r="AP94" s="251"/>
      <c r="AQ94" s="251"/>
      <c r="AR94" s="251"/>
      <c r="AS94" s="251"/>
      <c r="AT94" s="251"/>
      <c r="AU94" s="251"/>
      <c r="AV94" s="251"/>
      <c r="AW94" s="251"/>
      <c r="AX94" s="251"/>
      <c r="AY94" s="251"/>
      <c r="AZ94" s="252"/>
      <c r="BA94" s="252"/>
      <c r="BB94" s="83"/>
      <c r="BC94" s="71"/>
      <c r="BD94" s="71"/>
      <c r="BE94" s="71"/>
    </row>
    <row r="95" spans="1:57" s="243" customFormat="1">
      <c r="A95" s="25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124"/>
      <c r="BD95" s="124"/>
      <c r="BE95" s="124"/>
    </row>
    <row r="96" spans="1:57" s="243" customFormat="1">
      <c r="BA96" s="77"/>
      <c r="BB96" s="36"/>
    </row>
    <row r="97" spans="1:54" s="243" customFormat="1">
      <c r="A97" s="63"/>
      <c r="BA97" s="77"/>
      <c r="BB97" s="36"/>
    </row>
    <row r="98" spans="1:54" s="243" customFormat="1">
      <c r="A98" s="20"/>
      <c r="BA98" s="77"/>
      <c r="BB98" s="36"/>
    </row>
    <row r="99" spans="1:54" s="243" customFormat="1">
      <c r="A99" s="20"/>
      <c r="BA99" s="77"/>
      <c r="BB99" s="36"/>
    </row>
    <row r="100" spans="1:54" s="243" customFormat="1">
      <c r="A100" s="63"/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BA100" s="77"/>
      <c r="BB100" s="36"/>
    </row>
    <row r="101" spans="1:54" s="243" customFormat="1">
      <c r="A101" s="63" t="s">
        <v>16</v>
      </c>
      <c r="BA101" s="77"/>
      <c r="BB101" s="36"/>
    </row>
    <row r="102" spans="1:54" s="243" customFormat="1">
      <c r="A102" s="63" t="s">
        <v>17</v>
      </c>
      <c r="BA102" s="77"/>
      <c r="BB102" s="36"/>
    </row>
    <row r="103" spans="1:54" s="243" customFormat="1">
      <c r="A103" s="63" t="s">
        <v>18</v>
      </c>
      <c r="BA103" s="77"/>
      <c r="BB103" s="36"/>
    </row>
    <row r="104" spans="1:54" s="243" customFormat="1">
      <c r="A104" s="36" t="s">
        <v>22</v>
      </c>
      <c r="BA104" s="77"/>
      <c r="BB104" s="36"/>
    </row>
    <row r="105" spans="1:54" s="243" customFormat="1">
      <c r="BA105" s="77"/>
      <c r="BB105" s="36"/>
    </row>
    <row r="106" spans="1:54" s="243" customFormat="1">
      <c r="BA106" s="77"/>
      <c r="BB106" s="36"/>
    </row>
    <row r="107" spans="1:54" s="243" customFormat="1">
      <c r="BA107" s="77"/>
      <c r="BB107" s="36"/>
    </row>
    <row r="108" spans="1:54" s="243" customFormat="1">
      <c r="BA108" s="77"/>
      <c r="BB108" s="36"/>
    </row>
    <row r="109" spans="1:54" s="243" customFormat="1">
      <c r="BA109" s="77"/>
      <c r="BB109" s="36"/>
    </row>
    <row r="110" spans="1:54" s="243" customFormat="1">
      <c r="BA110" s="77"/>
      <c r="BB110" s="36"/>
    </row>
    <row r="111" spans="1:54" s="243" customFormat="1">
      <c r="BA111" s="77"/>
      <c r="BB111" s="36"/>
    </row>
    <row r="112" spans="1:54" s="243" customFormat="1">
      <c r="BA112" s="77"/>
      <c r="BB112" s="36"/>
    </row>
    <row r="113" spans="53:54" s="243" customFormat="1">
      <c r="BA113" s="77"/>
      <c r="BB113" s="36"/>
    </row>
    <row r="114" spans="53:54" s="243" customFormat="1">
      <c r="BA114" s="77"/>
      <c r="BB114" s="36"/>
    </row>
    <row r="115" spans="53:54" s="243" customFormat="1">
      <c r="BA115" s="77"/>
      <c r="BB115" s="36"/>
    </row>
    <row r="116" spans="53:54" s="243" customFormat="1">
      <c r="BA116" s="77"/>
      <c r="BB116" s="36"/>
    </row>
    <row r="117" spans="53:54" s="243" customFormat="1">
      <c r="BA117" s="77"/>
      <c r="BB117" s="36"/>
    </row>
    <row r="118" spans="53:54" s="243" customFormat="1">
      <c r="BA118" s="77"/>
      <c r="BB118" s="36"/>
    </row>
    <row r="119" spans="53:54" s="243" customFormat="1">
      <c r="BA119" s="77"/>
      <c r="BB119" s="36"/>
    </row>
    <row r="120" spans="53:54" s="243" customFormat="1">
      <c r="BA120" s="77"/>
      <c r="BB120" s="36"/>
    </row>
    <row r="121" spans="53:54" s="243" customFormat="1">
      <c r="BA121" s="77"/>
      <c r="BB121" s="36"/>
    </row>
    <row r="122" spans="53:54" s="243" customFormat="1">
      <c r="BA122" s="77"/>
      <c r="BB122" s="36"/>
    </row>
    <row r="123" spans="53:54" s="243" customFormat="1">
      <c r="BA123" s="77"/>
      <c r="BB123" s="36"/>
    </row>
    <row r="124" spans="53:54" s="243" customFormat="1">
      <c r="BA124" s="77"/>
      <c r="BB124" s="36"/>
    </row>
    <row r="125" spans="53:54" s="243" customFormat="1">
      <c r="BA125" s="77"/>
      <c r="BB125" s="36"/>
    </row>
    <row r="126" spans="53:54" s="243" customFormat="1">
      <c r="BA126" s="77"/>
      <c r="BB126" s="36"/>
    </row>
    <row r="127" spans="53:54" s="243" customFormat="1">
      <c r="BA127" s="77"/>
      <c r="BB127" s="36"/>
    </row>
    <row r="128" spans="53:54" s="243" customFormat="1">
      <c r="BA128" s="77"/>
      <c r="BB128" s="36"/>
    </row>
    <row r="129" spans="53:54" s="243" customFormat="1">
      <c r="BA129" s="77"/>
      <c r="BB129" s="36"/>
    </row>
    <row r="130" spans="53:54" s="243" customFormat="1">
      <c r="BA130" s="77"/>
      <c r="BB130" s="36"/>
    </row>
    <row r="131" spans="53:54" s="243" customFormat="1">
      <c r="BA131" s="77"/>
      <c r="BB131" s="36"/>
    </row>
    <row r="132" spans="53:54" s="243" customFormat="1">
      <c r="BA132" s="77"/>
      <c r="BB132" s="36"/>
    </row>
    <row r="133" spans="53:54" s="243" customFormat="1">
      <c r="BA133" s="77"/>
      <c r="BB133" s="36"/>
    </row>
    <row r="134" spans="53:54" s="243" customFormat="1">
      <c r="BA134" s="77"/>
      <c r="BB134" s="36"/>
    </row>
    <row r="135" spans="53:54" s="243" customFormat="1">
      <c r="BA135" s="77"/>
      <c r="BB135" s="36"/>
    </row>
    <row r="136" spans="53:54" s="243" customFormat="1">
      <c r="BA136" s="77"/>
      <c r="BB136" s="36"/>
    </row>
    <row r="137" spans="53:54" s="243" customFormat="1">
      <c r="BA137" s="77"/>
      <c r="BB137" s="36"/>
    </row>
    <row r="138" spans="53:54" s="243" customFormat="1">
      <c r="BA138" s="77"/>
      <c r="BB138" s="36"/>
    </row>
    <row r="139" spans="53:54" s="243" customFormat="1">
      <c r="BA139" s="77"/>
      <c r="BB139" s="36"/>
    </row>
    <row r="140" spans="53:54" s="243" customFormat="1">
      <c r="BA140" s="77"/>
      <c r="BB140" s="36"/>
    </row>
    <row r="141" spans="53:54" s="243" customFormat="1">
      <c r="BA141" s="77"/>
      <c r="BB141" s="36"/>
    </row>
    <row r="142" spans="53:54" s="243" customFormat="1">
      <c r="BA142" s="77"/>
      <c r="BB142" s="36"/>
    </row>
    <row r="143" spans="53:54" s="243" customFormat="1">
      <c r="BA143" s="77"/>
      <c r="BB143" s="36"/>
    </row>
    <row r="144" spans="53:54" s="243" customFormat="1">
      <c r="BA144" s="77"/>
      <c r="BB144" s="36"/>
    </row>
    <row r="145" spans="53:54" s="243" customFormat="1">
      <c r="BA145" s="77"/>
      <c r="BB145" s="36"/>
    </row>
    <row r="146" spans="53:54" s="243" customFormat="1">
      <c r="BA146" s="77"/>
      <c r="BB146" s="36"/>
    </row>
    <row r="147" spans="53:54" s="243" customFormat="1">
      <c r="BA147" s="77"/>
      <c r="BB147" s="36"/>
    </row>
    <row r="148" spans="53:54" s="243" customFormat="1">
      <c r="BA148" s="77"/>
      <c r="BB148" s="36"/>
    </row>
    <row r="149" spans="53:54" s="243" customFormat="1">
      <c r="BA149" s="77"/>
      <c r="BB149" s="36"/>
    </row>
    <row r="150" spans="53:54" s="243" customFormat="1">
      <c r="BA150" s="77"/>
      <c r="BB150" s="36"/>
    </row>
    <row r="151" spans="53:54" s="243" customFormat="1">
      <c r="BA151" s="77"/>
      <c r="BB151" s="36"/>
    </row>
    <row r="152" spans="53:54" s="243" customFormat="1">
      <c r="BA152" s="77"/>
      <c r="BB152" s="36"/>
    </row>
    <row r="153" spans="53:54" s="243" customFormat="1">
      <c r="BA153" s="77"/>
      <c r="BB153" s="36"/>
    </row>
    <row r="154" spans="53:54" s="243" customFormat="1">
      <c r="BA154" s="77"/>
      <c r="BB154" s="36"/>
    </row>
    <row r="155" spans="53:54" s="243" customFormat="1">
      <c r="BA155" s="77"/>
      <c r="BB155" s="36"/>
    </row>
    <row r="156" spans="53:54" s="243" customFormat="1">
      <c r="BA156" s="77"/>
      <c r="BB156" s="36"/>
    </row>
    <row r="157" spans="53:54" s="243" customFormat="1">
      <c r="BA157" s="77"/>
      <c r="BB157" s="36"/>
    </row>
    <row r="158" spans="53:54" s="243" customFormat="1">
      <c r="BA158" s="77"/>
      <c r="BB158" s="36"/>
    </row>
    <row r="159" spans="53:54" s="243" customFormat="1">
      <c r="BA159" s="77"/>
      <c r="BB159" s="36"/>
    </row>
    <row r="160" spans="53:54" s="243" customFormat="1">
      <c r="BA160" s="77"/>
      <c r="BB160" s="36"/>
    </row>
    <row r="161" spans="53:54" s="243" customFormat="1">
      <c r="BA161" s="77"/>
      <c r="BB161" s="36"/>
    </row>
    <row r="162" spans="53:54" s="243" customFormat="1">
      <c r="BA162" s="77"/>
      <c r="BB162" s="36"/>
    </row>
    <row r="163" spans="53:54" s="243" customFormat="1">
      <c r="BA163" s="77"/>
      <c r="BB163" s="36"/>
    </row>
    <row r="164" spans="53:54" s="243" customFormat="1">
      <c r="BA164" s="77"/>
      <c r="BB164" s="36"/>
    </row>
    <row r="165" spans="53:54" s="243" customFormat="1">
      <c r="BA165" s="77"/>
      <c r="BB165" s="36"/>
    </row>
    <row r="166" spans="53:54" s="243" customFormat="1">
      <c r="BA166" s="77"/>
      <c r="BB166" s="36"/>
    </row>
    <row r="167" spans="53:54" s="243" customFormat="1">
      <c r="BA167" s="77"/>
      <c r="BB167" s="36"/>
    </row>
    <row r="168" spans="53:54" s="243" customFormat="1">
      <c r="BA168" s="77"/>
      <c r="BB168" s="36"/>
    </row>
    <row r="169" spans="53:54" s="243" customFormat="1">
      <c r="BA169" s="77"/>
      <c r="BB169" s="36"/>
    </row>
    <row r="170" spans="53:54" s="243" customFormat="1">
      <c r="BA170" s="77"/>
      <c r="BB170" s="36"/>
    </row>
    <row r="171" spans="53:54" s="243" customFormat="1">
      <c r="BA171" s="77"/>
      <c r="BB171" s="36"/>
    </row>
    <row r="172" spans="53:54" s="243" customFormat="1">
      <c r="BA172" s="77"/>
      <c r="BB172" s="36"/>
    </row>
    <row r="173" spans="53:54" s="243" customFormat="1">
      <c r="BA173" s="77"/>
      <c r="BB173" s="36"/>
    </row>
    <row r="174" spans="53:54" s="243" customFormat="1">
      <c r="BA174" s="77"/>
      <c r="BB174" s="36"/>
    </row>
    <row r="175" spans="53:54" s="243" customFormat="1">
      <c r="BA175" s="77"/>
      <c r="BB175" s="36"/>
    </row>
    <row r="176" spans="53:54" s="243" customFormat="1">
      <c r="BA176" s="77"/>
      <c r="BB176" s="36"/>
    </row>
    <row r="177" spans="53:54" s="243" customFormat="1">
      <c r="BA177" s="77"/>
      <c r="BB177" s="36"/>
    </row>
    <row r="178" spans="53:54" s="243" customFormat="1">
      <c r="BA178" s="77"/>
      <c r="BB178" s="36"/>
    </row>
    <row r="179" spans="53:54" s="243" customFormat="1">
      <c r="BA179" s="77"/>
      <c r="BB179" s="36"/>
    </row>
    <row r="180" spans="53:54" s="243" customFormat="1">
      <c r="BA180" s="77"/>
      <c r="BB180" s="36"/>
    </row>
    <row r="181" spans="53:54" s="243" customFormat="1">
      <c r="BA181" s="77"/>
      <c r="BB181" s="36"/>
    </row>
    <row r="182" spans="53:54" s="243" customFormat="1">
      <c r="BA182" s="77"/>
      <c r="BB182" s="36"/>
    </row>
    <row r="183" spans="53:54" s="243" customFormat="1">
      <c r="BA183" s="77"/>
      <c r="BB183" s="36"/>
    </row>
    <row r="184" spans="53:54" s="243" customFormat="1">
      <c r="BA184" s="77"/>
      <c r="BB184" s="36"/>
    </row>
    <row r="185" spans="53:54" s="243" customFormat="1">
      <c r="BA185" s="77"/>
      <c r="BB185" s="36"/>
    </row>
    <row r="186" spans="53:54" s="243" customFormat="1">
      <c r="BA186" s="77"/>
      <c r="BB186" s="36"/>
    </row>
    <row r="187" spans="53:54" s="243" customFormat="1">
      <c r="BA187" s="77"/>
      <c r="BB187" s="36"/>
    </row>
    <row r="188" spans="53:54" s="243" customFormat="1">
      <c r="BA188" s="77"/>
      <c r="BB188" s="36"/>
    </row>
    <row r="189" spans="53:54" s="243" customFormat="1">
      <c r="BA189" s="77"/>
      <c r="BB189" s="36"/>
    </row>
    <row r="190" spans="53:54" s="243" customFormat="1">
      <c r="BA190" s="77"/>
      <c r="BB190" s="36"/>
    </row>
    <row r="191" spans="53:54" s="243" customFormat="1">
      <c r="BA191" s="77"/>
      <c r="BB191" s="36"/>
    </row>
    <row r="192" spans="53:54" s="243" customFormat="1">
      <c r="BA192" s="77"/>
      <c r="BB192" s="36"/>
    </row>
    <row r="193" spans="53:54" s="243" customFormat="1">
      <c r="BA193" s="77"/>
      <c r="BB193" s="36"/>
    </row>
    <row r="194" spans="53:54" s="243" customFormat="1">
      <c r="BA194" s="77"/>
      <c r="BB194" s="36"/>
    </row>
    <row r="195" spans="53:54" s="243" customFormat="1">
      <c r="BA195" s="77"/>
      <c r="BB195" s="36"/>
    </row>
    <row r="196" spans="53:54" s="243" customFormat="1">
      <c r="BA196" s="77"/>
      <c r="BB196" s="36"/>
    </row>
    <row r="197" spans="53:54" s="243" customFormat="1">
      <c r="BA197" s="77"/>
      <c r="BB197" s="36"/>
    </row>
    <row r="198" spans="53:54" s="243" customFormat="1">
      <c r="BA198" s="77"/>
      <c r="BB198" s="36"/>
    </row>
    <row r="199" spans="53:54" s="243" customFormat="1">
      <c r="BA199" s="77"/>
      <c r="BB199" s="36"/>
    </row>
    <row r="200" spans="53:54" s="243" customFormat="1">
      <c r="BA200" s="77"/>
      <c r="BB200" s="36"/>
    </row>
    <row r="201" spans="53:54" s="243" customFormat="1">
      <c r="BA201" s="77"/>
      <c r="BB201" s="36"/>
    </row>
    <row r="202" spans="53:54" s="243" customFormat="1">
      <c r="BA202" s="77"/>
      <c r="BB202" s="36"/>
    </row>
    <row r="203" spans="53:54" s="243" customFormat="1">
      <c r="BA203" s="77"/>
      <c r="BB203" s="36"/>
    </row>
    <row r="204" spans="53:54" s="243" customFormat="1">
      <c r="BA204" s="77"/>
      <c r="BB204" s="36"/>
    </row>
    <row r="205" spans="53:54" s="243" customFormat="1">
      <c r="BA205" s="77"/>
      <c r="BB205" s="36"/>
    </row>
    <row r="206" spans="53:54" s="243" customFormat="1">
      <c r="BA206" s="77"/>
      <c r="BB206" s="36"/>
    </row>
    <row r="207" spans="53:54" s="243" customFormat="1">
      <c r="BA207" s="77"/>
      <c r="BB207" s="36"/>
    </row>
    <row r="208" spans="53:54" s="243" customFormat="1">
      <c r="BA208" s="77"/>
      <c r="BB208" s="36"/>
    </row>
    <row r="209" spans="53:54" s="243" customFormat="1">
      <c r="BA209" s="77"/>
      <c r="BB209" s="36"/>
    </row>
    <row r="210" spans="53:54" s="243" customFormat="1">
      <c r="BA210" s="77"/>
      <c r="BB210" s="36"/>
    </row>
    <row r="211" spans="53:54" s="243" customFormat="1">
      <c r="BA211" s="77"/>
      <c r="BB211" s="36"/>
    </row>
    <row r="212" spans="53:54" s="243" customFormat="1">
      <c r="BA212" s="77"/>
      <c r="BB212" s="36"/>
    </row>
    <row r="213" spans="53:54" s="243" customFormat="1">
      <c r="BA213" s="77"/>
      <c r="BB213" s="36"/>
    </row>
    <row r="214" spans="53:54" s="243" customFormat="1">
      <c r="BA214" s="77"/>
      <c r="BB214" s="36"/>
    </row>
    <row r="215" spans="53:54" s="243" customFormat="1">
      <c r="BA215" s="77"/>
      <c r="BB215" s="36"/>
    </row>
    <row r="216" spans="53:54" s="243" customFormat="1">
      <c r="BA216" s="77"/>
      <c r="BB216" s="36"/>
    </row>
    <row r="217" spans="53:54" s="243" customFormat="1">
      <c r="BA217" s="77"/>
      <c r="BB217" s="36"/>
    </row>
    <row r="218" spans="53:54" s="243" customFormat="1">
      <c r="BA218" s="77"/>
      <c r="BB218" s="36"/>
    </row>
    <row r="219" spans="53:54" s="243" customFormat="1">
      <c r="BA219" s="77"/>
      <c r="BB219" s="36"/>
    </row>
    <row r="220" spans="53:54" s="243" customFormat="1">
      <c r="BA220" s="77"/>
      <c r="BB220" s="36"/>
    </row>
    <row r="221" spans="53:54" s="243" customFormat="1">
      <c r="BA221" s="77"/>
      <c r="BB221" s="36"/>
    </row>
    <row r="222" spans="53:54" s="243" customFormat="1">
      <c r="BA222" s="77"/>
      <c r="BB222" s="36"/>
    </row>
    <row r="223" spans="53:54" s="243" customFormat="1">
      <c r="BA223" s="77"/>
      <c r="BB223" s="36"/>
    </row>
    <row r="224" spans="53:54" s="243" customFormat="1">
      <c r="BA224" s="77"/>
      <c r="BB224" s="36"/>
    </row>
    <row r="225" spans="53:54" s="243" customFormat="1">
      <c r="BA225" s="77"/>
      <c r="BB225" s="36"/>
    </row>
    <row r="226" spans="53:54" s="243" customFormat="1">
      <c r="BA226" s="77"/>
      <c r="BB226" s="36"/>
    </row>
    <row r="227" spans="53:54" s="243" customFormat="1">
      <c r="BA227" s="77"/>
      <c r="BB227" s="36"/>
    </row>
    <row r="228" spans="53:54" s="243" customFormat="1">
      <c r="BA228" s="77"/>
      <c r="BB228" s="36"/>
    </row>
    <row r="229" spans="53:54" s="243" customFormat="1">
      <c r="BA229" s="77"/>
      <c r="BB229" s="36"/>
    </row>
    <row r="230" spans="53:54" s="243" customFormat="1">
      <c r="BA230" s="77"/>
      <c r="BB230" s="36"/>
    </row>
    <row r="231" spans="53:54" s="243" customFormat="1">
      <c r="BA231" s="77"/>
      <c r="BB231" s="36"/>
    </row>
    <row r="232" spans="53:54" s="243" customFormat="1">
      <c r="BA232" s="77"/>
      <c r="BB232" s="36"/>
    </row>
    <row r="233" spans="53:54" s="243" customFormat="1">
      <c r="BA233" s="77"/>
      <c r="BB233" s="36"/>
    </row>
    <row r="234" spans="53:54" s="243" customFormat="1">
      <c r="BA234" s="77"/>
      <c r="BB234" s="36"/>
    </row>
    <row r="235" spans="53:54" s="243" customFormat="1">
      <c r="BA235" s="77"/>
      <c r="BB235" s="36"/>
    </row>
    <row r="236" spans="53:54" s="243" customFormat="1">
      <c r="BA236" s="77"/>
      <c r="BB236" s="36"/>
    </row>
    <row r="237" spans="53:54" s="243" customFormat="1">
      <c r="BA237" s="77"/>
      <c r="BB237" s="36"/>
    </row>
    <row r="238" spans="53:54" s="243" customFormat="1">
      <c r="BA238" s="77"/>
      <c r="BB238" s="36"/>
    </row>
    <row r="239" spans="53:54" s="243" customFormat="1">
      <c r="BA239" s="77"/>
      <c r="BB239" s="36"/>
    </row>
    <row r="240" spans="53:54" s="243" customFormat="1">
      <c r="BA240" s="77"/>
      <c r="BB240" s="36"/>
    </row>
    <row r="241" spans="53:54" s="243" customFormat="1">
      <c r="BA241" s="77"/>
      <c r="BB241" s="36"/>
    </row>
    <row r="242" spans="53:54" s="243" customFormat="1">
      <c r="BA242" s="77"/>
      <c r="BB242" s="36"/>
    </row>
    <row r="243" spans="53:54" s="243" customFormat="1">
      <c r="BA243" s="77"/>
      <c r="BB243" s="36"/>
    </row>
    <row r="244" spans="53:54" s="243" customFormat="1">
      <c r="BA244" s="77"/>
      <c r="BB244" s="36"/>
    </row>
    <row r="245" spans="53:54" s="243" customFormat="1">
      <c r="BA245" s="77"/>
      <c r="BB245" s="36"/>
    </row>
    <row r="246" spans="53:54" s="243" customFormat="1">
      <c r="BA246" s="77"/>
      <c r="BB246" s="36"/>
    </row>
    <row r="247" spans="53:54" s="243" customFormat="1">
      <c r="BA247" s="77"/>
      <c r="BB247" s="36"/>
    </row>
    <row r="248" spans="53:54" s="243" customFormat="1">
      <c r="BA248" s="77"/>
      <c r="BB248" s="36"/>
    </row>
    <row r="249" spans="53:54" s="243" customFormat="1">
      <c r="BA249" s="77"/>
      <c r="BB249" s="36"/>
    </row>
    <row r="250" spans="53:54" s="243" customFormat="1">
      <c r="BA250" s="77"/>
      <c r="BB250" s="36"/>
    </row>
    <row r="251" spans="53:54" s="243" customFormat="1">
      <c r="BA251" s="77"/>
      <c r="BB251" s="36"/>
    </row>
    <row r="252" spans="53:54" s="243" customFormat="1">
      <c r="BA252" s="77"/>
      <c r="BB252" s="36"/>
    </row>
    <row r="253" spans="53:54" s="243" customFormat="1">
      <c r="BA253" s="77"/>
      <c r="BB253" s="36"/>
    </row>
    <row r="254" spans="53:54" s="243" customFormat="1">
      <c r="BA254" s="77"/>
      <c r="BB254" s="36"/>
    </row>
    <row r="255" spans="53:54" s="243" customFormat="1">
      <c r="BA255" s="77"/>
      <c r="BB255" s="36"/>
    </row>
    <row r="256" spans="53:54" s="243" customFormat="1">
      <c r="BA256" s="77"/>
      <c r="BB256" s="36"/>
    </row>
    <row r="257" spans="53:54" s="243" customFormat="1">
      <c r="BA257" s="77"/>
      <c r="BB257" s="36"/>
    </row>
    <row r="258" spans="53:54" s="243" customFormat="1">
      <c r="BA258" s="77"/>
      <c r="BB258" s="36"/>
    </row>
    <row r="259" spans="53:54" s="243" customFormat="1">
      <c r="BA259" s="77"/>
      <c r="BB259" s="36"/>
    </row>
    <row r="260" spans="53:54" s="243" customFormat="1">
      <c r="BA260" s="77"/>
      <c r="BB260" s="36"/>
    </row>
    <row r="261" spans="53:54" s="243" customFormat="1">
      <c r="BA261" s="77"/>
      <c r="BB261" s="36"/>
    </row>
    <row r="262" spans="53:54" s="243" customFormat="1">
      <c r="BA262" s="77"/>
      <c r="BB262" s="36"/>
    </row>
    <row r="263" spans="53:54" s="243" customFormat="1">
      <c r="BA263" s="77"/>
      <c r="BB263" s="36"/>
    </row>
    <row r="264" spans="53:54" s="243" customFormat="1">
      <c r="BA264" s="77"/>
      <c r="BB264" s="36"/>
    </row>
    <row r="265" spans="53:54" s="243" customFormat="1">
      <c r="BA265" s="77"/>
      <c r="BB265" s="36"/>
    </row>
    <row r="266" spans="53:54" s="243" customFormat="1">
      <c r="BA266" s="77"/>
      <c r="BB266" s="36"/>
    </row>
    <row r="267" spans="53:54" s="243" customFormat="1">
      <c r="BA267" s="77"/>
      <c r="BB267" s="36"/>
    </row>
    <row r="268" spans="53:54" s="243" customFormat="1">
      <c r="BA268" s="77"/>
      <c r="BB268" s="36"/>
    </row>
    <row r="269" spans="53:54" s="243" customFormat="1">
      <c r="BA269" s="77"/>
      <c r="BB269" s="36"/>
    </row>
    <row r="270" spans="53:54" s="243" customFormat="1">
      <c r="BA270" s="77"/>
      <c r="BB270" s="36"/>
    </row>
    <row r="271" spans="53:54" s="243" customFormat="1">
      <c r="BA271" s="77"/>
      <c r="BB271" s="36"/>
    </row>
    <row r="272" spans="53:54" s="243" customFormat="1">
      <c r="BA272" s="77"/>
      <c r="BB272" s="36"/>
    </row>
    <row r="273" spans="53:54" s="243" customFormat="1">
      <c r="BA273" s="77"/>
      <c r="BB273" s="36"/>
    </row>
    <row r="274" spans="53:54" s="243" customFormat="1">
      <c r="BA274" s="77"/>
      <c r="BB274" s="36"/>
    </row>
    <row r="275" spans="53:54" s="243" customFormat="1">
      <c r="BA275" s="77"/>
      <c r="BB275" s="36"/>
    </row>
    <row r="276" spans="53:54" s="243" customFormat="1">
      <c r="BA276" s="77"/>
      <c r="BB276" s="36"/>
    </row>
    <row r="277" spans="53:54" s="243" customFormat="1">
      <c r="BA277" s="77"/>
      <c r="BB277" s="36"/>
    </row>
    <row r="278" spans="53:54" s="243" customFormat="1">
      <c r="BA278" s="77"/>
      <c r="BB278" s="36"/>
    </row>
    <row r="279" spans="53:54" s="243" customFormat="1">
      <c r="BA279" s="77"/>
      <c r="BB279" s="36"/>
    </row>
    <row r="280" spans="53:54" s="243" customFormat="1">
      <c r="BA280" s="77"/>
      <c r="BB280" s="36"/>
    </row>
    <row r="281" spans="53:54" s="243" customFormat="1">
      <c r="BA281" s="77"/>
      <c r="BB281" s="36"/>
    </row>
    <row r="282" spans="53:54" s="243" customFormat="1">
      <c r="BA282" s="77"/>
      <c r="BB282" s="36"/>
    </row>
    <row r="283" spans="53:54" s="243" customFormat="1">
      <c r="BA283" s="77"/>
      <c r="BB283" s="36"/>
    </row>
    <row r="284" spans="53:54" s="243" customFormat="1">
      <c r="BA284" s="77"/>
      <c r="BB284" s="36"/>
    </row>
    <row r="285" spans="53:54" s="243" customFormat="1">
      <c r="BA285" s="77"/>
      <c r="BB285" s="36"/>
    </row>
    <row r="286" spans="53:54" s="243" customFormat="1">
      <c r="BA286" s="77"/>
      <c r="BB286" s="36"/>
    </row>
    <row r="287" spans="53:54" s="243" customFormat="1">
      <c r="BA287" s="77"/>
      <c r="BB287" s="36"/>
    </row>
    <row r="288" spans="53:54" s="243" customFormat="1">
      <c r="BA288" s="77"/>
      <c r="BB288" s="36"/>
    </row>
    <row r="289" spans="53:54" s="243" customFormat="1">
      <c r="BA289" s="77"/>
      <c r="BB289" s="36"/>
    </row>
    <row r="290" spans="53:54" s="243" customFormat="1">
      <c r="BA290" s="77"/>
      <c r="BB290" s="36"/>
    </row>
    <row r="291" spans="53:54" s="243" customFormat="1">
      <c r="BA291" s="77"/>
      <c r="BB291" s="36"/>
    </row>
    <row r="292" spans="53:54" s="243" customFormat="1">
      <c r="BA292" s="77"/>
      <c r="BB292" s="36"/>
    </row>
    <row r="293" spans="53:54" s="243" customFormat="1">
      <c r="BA293" s="77"/>
      <c r="BB293" s="36"/>
    </row>
    <row r="294" spans="53:54" s="243" customFormat="1">
      <c r="BA294" s="77"/>
      <c r="BB294" s="36"/>
    </row>
    <row r="295" spans="53:54" s="243" customFormat="1">
      <c r="BA295" s="77"/>
      <c r="BB295" s="36"/>
    </row>
    <row r="296" spans="53:54" s="243" customFormat="1">
      <c r="BA296" s="77"/>
      <c r="BB296" s="36"/>
    </row>
    <row r="297" spans="53:54" s="243" customFormat="1">
      <c r="BA297" s="77"/>
      <c r="BB297" s="36"/>
    </row>
    <row r="298" spans="53:54" s="243" customFormat="1">
      <c r="BA298" s="77"/>
      <c r="BB298" s="36"/>
    </row>
    <row r="299" spans="53:54" s="243" customFormat="1">
      <c r="BA299" s="77"/>
      <c r="BB299" s="36"/>
    </row>
    <row r="300" spans="53:54" s="243" customFormat="1">
      <c r="BA300" s="77"/>
      <c r="BB300" s="36"/>
    </row>
    <row r="301" spans="53:54" s="243" customFormat="1">
      <c r="BA301" s="77"/>
      <c r="BB301" s="36"/>
    </row>
    <row r="302" spans="53:54" s="243" customFormat="1">
      <c r="BA302" s="77"/>
      <c r="BB302" s="36"/>
    </row>
    <row r="303" spans="53:54" s="243" customFormat="1">
      <c r="BA303" s="77"/>
      <c r="BB303" s="36"/>
    </row>
    <row r="304" spans="53:54" s="243" customFormat="1">
      <c r="BA304" s="77"/>
      <c r="BB304" s="36"/>
    </row>
    <row r="305" spans="53:54" s="243" customFormat="1">
      <c r="BA305" s="77"/>
      <c r="BB305" s="36"/>
    </row>
    <row r="306" spans="53:54" s="243" customFormat="1">
      <c r="BA306" s="77"/>
      <c r="BB306" s="36"/>
    </row>
    <row r="307" spans="53:54" s="243" customFormat="1">
      <c r="BA307" s="77"/>
      <c r="BB307" s="36"/>
    </row>
    <row r="308" spans="53:54" s="243" customFormat="1">
      <c r="BA308" s="77"/>
      <c r="BB308" s="36"/>
    </row>
    <row r="309" spans="53:54" s="243" customFormat="1">
      <c r="BA309" s="77"/>
      <c r="BB309" s="36"/>
    </row>
    <row r="310" spans="53:54" s="243" customFormat="1">
      <c r="BA310" s="77"/>
      <c r="BB310" s="36"/>
    </row>
    <row r="311" spans="53:54" s="243" customFormat="1">
      <c r="BA311" s="77"/>
      <c r="BB311" s="36"/>
    </row>
    <row r="312" spans="53:54" s="243" customFormat="1">
      <c r="BA312" s="77"/>
      <c r="BB312" s="36"/>
    </row>
    <row r="313" spans="53:54" s="243" customFormat="1">
      <c r="BA313" s="77"/>
      <c r="BB313" s="36"/>
    </row>
    <row r="314" spans="53:54" s="243" customFormat="1">
      <c r="BA314" s="77"/>
      <c r="BB314" s="36"/>
    </row>
    <row r="315" spans="53:54" s="243" customFormat="1">
      <c r="BA315" s="77"/>
      <c r="BB315" s="36"/>
    </row>
    <row r="316" spans="53:54" s="243" customFormat="1">
      <c r="BA316" s="77"/>
      <c r="BB316" s="36"/>
    </row>
    <row r="317" spans="53:54" s="243" customFormat="1">
      <c r="BA317" s="77"/>
      <c r="BB317" s="36"/>
    </row>
    <row r="318" spans="53:54" s="243" customFormat="1">
      <c r="BA318" s="77"/>
      <c r="BB318" s="36"/>
    </row>
    <row r="319" spans="53:54" s="243" customFormat="1">
      <c r="BA319" s="77"/>
      <c r="BB319" s="36"/>
    </row>
    <row r="320" spans="53:54" s="243" customFormat="1">
      <c r="BA320" s="77"/>
      <c r="BB320" s="36"/>
    </row>
    <row r="321" spans="53:54" s="243" customFormat="1">
      <c r="BA321" s="77"/>
      <c r="BB321" s="36"/>
    </row>
    <row r="322" spans="53:54" s="243" customFormat="1">
      <c r="BA322" s="77"/>
      <c r="BB322" s="36"/>
    </row>
    <row r="323" spans="53:54" s="243" customFormat="1">
      <c r="BA323" s="77"/>
      <c r="BB323" s="36"/>
    </row>
    <row r="324" spans="53:54" s="243" customFormat="1">
      <c r="BA324" s="77"/>
      <c r="BB324" s="36"/>
    </row>
    <row r="325" spans="53:54" s="243" customFormat="1">
      <c r="BA325" s="77"/>
      <c r="BB325" s="36"/>
    </row>
    <row r="326" spans="53:54" s="243" customFormat="1">
      <c r="BA326" s="77"/>
      <c r="BB326" s="36"/>
    </row>
    <row r="327" spans="53:54" s="243" customFormat="1">
      <c r="BA327" s="77"/>
      <c r="BB327" s="36"/>
    </row>
    <row r="328" spans="53:54" s="243" customFormat="1">
      <c r="BA328" s="77"/>
      <c r="BB328" s="36"/>
    </row>
    <row r="329" spans="53:54" s="243" customFormat="1">
      <c r="BA329" s="77"/>
      <c r="BB329" s="36"/>
    </row>
    <row r="330" spans="53:54" s="243" customFormat="1">
      <c r="BA330" s="77"/>
      <c r="BB330" s="36"/>
    </row>
    <row r="331" spans="53:54" s="243" customFormat="1">
      <c r="BA331" s="77"/>
      <c r="BB331" s="36"/>
    </row>
    <row r="332" spans="53:54" s="243" customFormat="1">
      <c r="BA332" s="77"/>
      <c r="BB332" s="36"/>
    </row>
    <row r="333" spans="53:54" s="243" customFormat="1">
      <c r="BA333" s="77"/>
      <c r="BB333" s="36"/>
    </row>
    <row r="334" spans="53:54" s="243" customFormat="1">
      <c r="BA334" s="77"/>
      <c r="BB334" s="36"/>
    </row>
    <row r="335" spans="53:54" s="243" customFormat="1">
      <c r="BA335" s="77"/>
      <c r="BB335" s="36"/>
    </row>
    <row r="336" spans="53:54" s="243" customFormat="1">
      <c r="BA336" s="77"/>
      <c r="BB336" s="36"/>
    </row>
    <row r="337" spans="53:54" s="243" customFormat="1">
      <c r="BA337" s="77"/>
      <c r="BB337" s="36"/>
    </row>
    <row r="338" spans="53:54" s="243" customFormat="1">
      <c r="BA338" s="77"/>
      <c r="BB338" s="36"/>
    </row>
    <row r="339" spans="53:54" s="243" customFormat="1">
      <c r="BA339" s="77"/>
      <c r="BB339" s="36"/>
    </row>
    <row r="340" spans="53:54" s="243" customFormat="1">
      <c r="BA340" s="77"/>
      <c r="BB340" s="36"/>
    </row>
    <row r="341" spans="53:54" s="243" customFormat="1">
      <c r="BA341" s="77"/>
      <c r="BB341" s="36"/>
    </row>
    <row r="342" spans="53:54" s="243" customFormat="1">
      <c r="BA342" s="77"/>
      <c r="BB342" s="36"/>
    </row>
    <row r="343" spans="53:54" s="243" customFormat="1">
      <c r="BA343" s="77"/>
      <c r="BB343" s="36"/>
    </row>
    <row r="344" spans="53:54" s="243" customFormat="1">
      <c r="BA344" s="77"/>
      <c r="BB344" s="36"/>
    </row>
    <row r="345" spans="53:54" s="243" customFormat="1">
      <c r="BA345" s="77"/>
      <c r="BB345" s="36"/>
    </row>
    <row r="346" spans="53:54" s="243" customFormat="1">
      <c r="BA346" s="77"/>
      <c r="BB346" s="36"/>
    </row>
    <row r="347" spans="53:54" s="243" customFormat="1">
      <c r="BA347" s="77"/>
      <c r="BB347" s="36"/>
    </row>
    <row r="348" spans="53:54" s="243" customFormat="1">
      <c r="BA348" s="77"/>
      <c r="BB348" s="36"/>
    </row>
    <row r="349" spans="53:54" s="243" customFormat="1">
      <c r="BA349" s="77"/>
      <c r="BB349" s="36"/>
    </row>
    <row r="350" spans="53:54" s="243" customFormat="1">
      <c r="BA350" s="77"/>
      <c r="BB350" s="36"/>
    </row>
    <row r="351" spans="53:54" s="243" customFormat="1">
      <c r="BA351" s="77"/>
      <c r="BB351" s="36"/>
    </row>
    <row r="352" spans="53:54" s="243" customFormat="1">
      <c r="BA352" s="77"/>
      <c r="BB352" s="36"/>
    </row>
    <row r="353" spans="53:54" s="243" customFormat="1">
      <c r="BA353" s="77"/>
      <c r="BB353" s="36"/>
    </row>
    <row r="354" spans="53:54" s="243" customFormat="1">
      <c r="BA354" s="77"/>
      <c r="BB354" s="36"/>
    </row>
    <row r="355" spans="53:54" s="243" customFormat="1">
      <c r="BA355" s="77"/>
      <c r="BB355" s="36"/>
    </row>
    <row r="356" spans="53:54" s="243" customFormat="1">
      <c r="BA356" s="77"/>
      <c r="BB356" s="36"/>
    </row>
    <row r="357" spans="53:54" s="243" customFormat="1">
      <c r="BA357" s="77"/>
      <c r="BB357" s="36"/>
    </row>
    <row r="358" spans="53:54" s="243" customFormat="1">
      <c r="BA358" s="77"/>
      <c r="BB358" s="36"/>
    </row>
    <row r="359" spans="53:54" s="243" customFormat="1">
      <c r="BA359" s="77"/>
      <c r="BB359" s="36"/>
    </row>
    <row r="360" spans="53:54" s="243" customFormat="1">
      <c r="BA360" s="77"/>
      <c r="BB360" s="36"/>
    </row>
    <row r="361" spans="53:54" s="243" customFormat="1">
      <c r="BA361" s="77"/>
      <c r="BB361" s="36"/>
    </row>
    <row r="362" spans="53:54" s="243" customFormat="1">
      <c r="BA362" s="77"/>
      <c r="BB362" s="36"/>
    </row>
    <row r="363" spans="53:54" s="243" customFormat="1">
      <c r="BA363" s="77"/>
      <c r="BB363" s="36"/>
    </row>
    <row r="364" spans="53:54" s="243" customFormat="1">
      <c r="BA364" s="77"/>
      <c r="BB364" s="36"/>
    </row>
    <row r="365" spans="53:54" s="243" customFormat="1">
      <c r="BA365" s="77"/>
      <c r="BB365" s="36"/>
    </row>
    <row r="366" spans="53:54" s="243" customFormat="1">
      <c r="BA366" s="77"/>
      <c r="BB366" s="36"/>
    </row>
    <row r="367" spans="53:54" s="243" customFormat="1">
      <c r="BA367" s="77"/>
      <c r="BB367" s="36"/>
    </row>
    <row r="368" spans="53:54" s="243" customFormat="1">
      <c r="BA368" s="77"/>
      <c r="BB368" s="36"/>
    </row>
    <row r="369" spans="53:54" s="243" customFormat="1">
      <c r="BA369" s="77"/>
      <c r="BB369" s="36"/>
    </row>
    <row r="370" spans="53:54" s="243" customFormat="1">
      <c r="BA370" s="77"/>
      <c r="BB370" s="36"/>
    </row>
    <row r="371" spans="53:54" s="243" customFormat="1">
      <c r="BA371" s="77"/>
      <c r="BB371" s="36"/>
    </row>
    <row r="372" spans="53:54" s="243" customFormat="1">
      <c r="BA372" s="77"/>
      <c r="BB372" s="36"/>
    </row>
    <row r="373" spans="53:54" s="243" customFormat="1">
      <c r="BA373" s="77"/>
      <c r="BB373" s="36"/>
    </row>
    <row r="374" spans="53:54" s="243" customFormat="1">
      <c r="BA374" s="77"/>
      <c r="BB374" s="36"/>
    </row>
    <row r="375" spans="53:54" s="243" customFormat="1">
      <c r="BA375" s="77"/>
      <c r="BB375" s="36"/>
    </row>
    <row r="376" spans="53:54" s="243" customFormat="1">
      <c r="BA376" s="77"/>
      <c r="BB376" s="36"/>
    </row>
    <row r="377" spans="53:54" s="243" customFormat="1">
      <c r="BA377" s="77"/>
      <c r="BB377" s="36"/>
    </row>
    <row r="378" spans="53:54" s="243" customFormat="1">
      <c r="BA378" s="77"/>
      <c r="BB378" s="36"/>
    </row>
    <row r="379" spans="53:54" s="243" customFormat="1">
      <c r="BA379" s="77"/>
      <c r="BB379" s="36"/>
    </row>
    <row r="380" spans="53:54" s="243" customFormat="1">
      <c r="BA380" s="77"/>
      <c r="BB380" s="36"/>
    </row>
    <row r="381" spans="53:54" s="243" customFormat="1">
      <c r="BA381" s="77"/>
      <c r="BB381" s="36"/>
    </row>
    <row r="382" spans="53:54" s="243" customFormat="1">
      <c r="BA382" s="77"/>
      <c r="BB382" s="36"/>
    </row>
    <row r="383" spans="53:54" s="243" customFormat="1">
      <c r="BA383" s="77"/>
      <c r="BB383" s="36"/>
    </row>
    <row r="384" spans="53:54" s="243" customFormat="1">
      <c r="BA384" s="77"/>
      <c r="BB384" s="36"/>
    </row>
    <row r="385" spans="53:54" s="243" customFormat="1">
      <c r="BA385" s="77"/>
      <c r="BB385" s="36"/>
    </row>
    <row r="386" spans="53:54" s="243" customFormat="1">
      <c r="BA386" s="77"/>
      <c r="BB386" s="36"/>
    </row>
    <row r="387" spans="53:54" s="243" customFormat="1">
      <c r="BA387" s="77"/>
      <c r="BB387" s="36"/>
    </row>
    <row r="388" spans="53:54" s="243" customFormat="1">
      <c r="BA388" s="77"/>
      <c r="BB388" s="36"/>
    </row>
    <row r="389" spans="53:54" s="243" customFormat="1">
      <c r="BA389" s="77"/>
      <c r="BB389" s="36"/>
    </row>
    <row r="390" spans="53:54" s="243" customFormat="1">
      <c r="BA390" s="77"/>
      <c r="BB390" s="36"/>
    </row>
    <row r="391" spans="53:54" s="243" customFormat="1">
      <c r="BA391" s="77"/>
      <c r="BB391" s="36"/>
    </row>
    <row r="392" spans="53:54" s="243" customFormat="1">
      <c r="BA392" s="77"/>
      <c r="BB392" s="36"/>
    </row>
    <row r="393" spans="53:54" s="243" customFormat="1">
      <c r="BA393" s="77"/>
      <c r="BB393" s="36"/>
    </row>
    <row r="394" spans="53:54" s="243" customFormat="1">
      <c r="BA394" s="77"/>
      <c r="BB394" s="36"/>
    </row>
    <row r="395" spans="53:54" s="243" customFormat="1">
      <c r="BA395" s="77"/>
      <c r="BB395" s="36"/>
    </row>
    <row r="396" spans="53:54" s="243" customFormat="1">
      <c r="BA396" s="77"/>
      <c r="BB396" s="36"/>
    </row>
    <row r="397" spans="53:54" s="243" customFormat="1">
      <c r="BA397" s="77"/>
      <c r="BB397" s="36"/>
    </row>
    <row r="398" spans="53:54" s="243" customFormat="1">
      <c r="BA398" s="77"/>
      <c r="BB398" s="36"/>
    </row>
    <row r="399" spans="53:54" s="243" customFormat="1">
      <c r="BA399" s="77"/>
      <c r="BB399" s="36"/>
    </row>
    <row r="400" spans="53:54" s="243" customFormat="1">
      <c r="BA400" s="77"/>
      <c r="BB400" s="36"/>
    </row>
    <row r="401" spans="53:54" s="243" customFormat="1">
      <c r="BA401" s="77"/>
      <c r="BB401" s="36"/>
    </row>
    <row r="402" spans="53:54" s="243" customFormat="1">
      <c r="BA402" s="77"/>
      <c r="BB402" s="36"/>
    </row>
    <row r="403" spans="53:54" s="243" customFormat="1">
      <c r="BA403" s="77"/>
      <c r="BB403" s="36"/>
    </row>
    <row r="404" spans="53:54" s="243" customFormat="1">
      <c r="BA404" s="77"/>
      <c r="BB404" s="36"/>
    </row>
    <row r="405" spans="53:54" s="243" customFormat="1">
      <c r="BA405" s="77"/>
      <c r="BB405" s="36"/>
    </row>
    <row r="406" spans="53:54" s="243" customFormat="1">
      <c r="BA406" s="77"/>
      <c r="BB406" s="36"/>
    </row>
    <row r="407" spans="53:54" s="243" customFormat="1">
      <c r="BA407" s="77"/>
      <c r="BB407" s="36"/>
    </row>
    <row r="408" spans="53:54" s="243" customFormat="1">
      <c r="BA408" s="77"/>
      <c r="BB408" s="36"/>
    </row>
    <row r="409" spans="53:54" s="243" customFormat="1">
      <c r="BA409" s="77"/>
      <c r="BB409" s="36"/>
    </row>
    <row r="410" spans="53:54" s="243" customFormat="1">
      <c r="BA410" s="77"/>
      <c r="BB410" s="36"/>
    </row>
    <row r="411" spans="53:54" s="243" customFormat="1">
      <c r="BA411" s="77"/>
      <c r="BB411" s="36"/>
    </row>
    <row r="412" spans="53:54" s="243" customFormat="1">
      <c r="BA412" s="77"/>
      <c r="BB412" s="36"/>
    </row>
    <row r="413" spans="53:54" s="243" customFormat="1">
      <c r="BA413" s="77"/>
      <c r="BB413" s="36"/>
    </row>
    <row r="414" spans="53:54" s="243" customFormat="1">
      <c r="BA414" s="77"/>
      <c r="BB414" s="36"/>
    </row>
    <row r="415" spans="53:54" s="243" customFormat="1">
      <c r="BA415" s="77"/>
      <c r="BB415" s="36"/>
    </row>
    <row r="416" spans="53:54" s="243" customFormat="1">
      <c r="BA416" s="77"/>
      <c r="BB416" s="36"/>
    </row>
    <row r="417" spans="53:54" s="243" customFormat="1">
      <c r="BA417" s="77"/>
      <c r="BB417" s="36"/>
    </row>
    <row r="418" spans="53:54" s="243" customFormat="1">
      <c r="BA418" s="77"/>
      <c r="BB418" s="36"/>
    </row>
    <row r="419" spans="53:54" s="243" customFormat="1">
      <c r="BA419" s="77"/>
      <c r="BB419" s="36"/>
    </row>
    <row r="420" spans="53:54" s="243" customFormat="1">
      <c r="BA420" s="77"/>
      <c r="BB420" s="36"/>
    </row>
    <row r="421" spans="53:54" s="243" customFormat="1">
      <c r="BA421" s="77"/>
      <c r="BB421" s="36"/>
    </row>
    <row r="422" spans="53:54" s="243" customFormat="1">
      <c r="BA422" s="77"/>
      <c r="BB422" s="36"/>
    </row>
    <row r="423" spans="53:54" s="243" customFormat="1">
      <c r="BA423" s="77"/>
      <c r="BB423" s="36"/>
    </row>
    <row r="424" spans="53:54" s="243" customFormat="1">
      <c r="BA424" s="77"/>
      <c r="BB424" s="36"/>
    </row>
    <row r="425" spans="53:54" s="243" customFormat="1">
      <c r="BA425" s="77"/>
      <c r="BB425" s="36"/>
    </row>
    <row r="426" spans="53:54" s="243" customFormat="1">
      <c r="BA426" s="77"/>
      <c r="BB426" s="36"/>
    </row>
    <row r="427" spans="53:54" s="243" customFormat="1">
      <c r="BA427" s="77"/>
      <c r="BB427" s="36"/>
    </row>
    <row r="428" spans="53:54" s="243" customFormat="1">
      <c r="BA428" s="77"/>
      <c r="BB428" s="36"/>
    </row>
    <row r="429" spans="53:54" s="243" customFormat="1">
      <c r="BA429" s="77"/>
      <c r="BB429" s="36"/>
    </row>
    <row r="430" spans="53:54" s="243" customFormat="1">
      <c r="BA430" s="77"/>
      <c r="BB430" s="36"/>
    </row>
    <row r="431" spans="53:54" s="243" customFormat="1">
      <c r="BA431" s="77"/>
      <c r="BB431" s="36"/>
    </row>
    <row r="432" spans="53:54" s="243" customFormat="1">
      <c r="BA432" s="77"/>
      <c r="BB432" s="36"/>
    </row>
    <row r="433" spans="53:54" s="243" customFormat="1">
      <c r="BA433" s="77"/>
      <c r="BB433" s="36"/>
    </row>
    <row r="434" spans="53:54" s="243" customFormat="1">
      <c r="BA434" s="77"/>
      <c r="BB434" s="36"/>
    </row>
    <row r="435" spans="53:54" s="243" customFormat="1">
      <c r="BA435" s="77"/>
      <c r="BB435" s="36"/>
    </row>
    <row r="436" spans="53:54" s="243" customFormat="1">
      <c r="BA436" s="77"/>
      <c r="BB436" s="36"/>
    </row>
    <row r="437" spans="53:54" s="243" customFormat="1">
      <c r="BA437" s="77"/>
      <c r="BB437" s="36"/>
    </row>
    <row r="438" spans="53:54" s="243" customFormat="1">
      <c r="BA438" s="77"/>
      <c r="BB438" s="36"/>
    </row>
    <row r="439" spans="53:54" s="243" customFormat="1">
      <c r="BA439" s="77"/>
      <c r="BB439" s="36"/>
    </row>
    <row r="440" spans="53:54" s="243" customFormat="1">
      <c r="BA440" s="77"/>
      <c r="BB440" s="36"/>
    </row>
    <row r="441" spans="53:54" s="243" customFormat="1">
      <c r="BA441" s="77"/>
      <c r="BB441" s="36"/>
    </row>
    <row r="442" spans="53:54" s="243" customFormat="1">
      <c r="BA442" s="77"/>
      <c r="BB442" s="36"/>
    </row>
    <row r="443" spans="53:54" s="243" customFormat="1">
      <c r="BA443" s="77"/>
      <c r="BB443" s="36"/>
    </row>
    <row r="444" spans="53:54" s="243" customFormat="1">
      <c r="BA444" s="77"/>
      <c r="BB444" s="36"/>
    </row>
    <row r="445" spans="53:54" s="243" customFormat="1">
      <c r="BA445" s="77"/>
      <c r="BB445" s="36"/>
    </row>
    <row r="446" spans="53:54" s="243" customFormat="1">
      <c r="BA446" s="77"/>
      <c r="BB446" s="36"/>
    </row>
    <row r="447" spans="53:54" s="243" customFormat="1">
      <c r="BA447" s="77"/>
      <c r="BB447" s="36"/>
    </row>
    <row r="448" spans="53:54" s="243" customFormat="1">
      <c r="BA448" s="77"/>
      <c r="BB448" s="36"/>
    </row>
    <row r="449" spans="53:54" s="243" customFormat="1">
      <c r="BA449" s="77"/>
      <c r="BB449" s="36"/>
    </row>
    <row r="450" spans="53:54" s="243" customFormat="1">
      <c r="BA450" s="77"/>
      <c r="BB450" s="36"/>
    </row>
    <row r="451" spans="53:54" s="243" customFormat="1">
      <c r="BA451" s="77"/>
      <c r="BB451" s="36"/>
    </row>
    <row r="452" spans="53:54" s="243" customFormat="1">
      <c r="BA452" s="77"/>
      <c r="BB452" s="36"/>
    </row>
    <row r="453" spans="53:54" s="243" customFormat="1">
      <c r="BA453" s="77"/>
      <c r="BB453" s="36"/>
    </row>
    <row r="454" spans="53:54" s="243" customFormat="1">
      <c r="BA454" s="77"/>
      <c r="BB454" s="36"/>
    </row>
    <row r="455" spans="53:54" s="243" customFormat="1">
      <c r="BA455" s="77"/>
      <c r="BB455" s="36"/>
    </row>
    <row r="456" spans="53:54" s="243" customFormat="1">
      <c r="BA456" s="77"/>
      <c r="BB456" s="36"/>
    </row>
    <row r="457" spans="53:54" s="243" customFormat="1">
      <c r="BA457" s="77"/>
      <c r="BB457" s="36"/>
    </row>
    <row r="458" spans="53:54" s="243" customFormat="1">
      <c r="BA458" s="77"/>
      <c r="BB458" s="36"/>
    </row>
    <row r="459" spans="53:54" s="243" customFormat="1">
      <c r="BA459" s="77"/>
      <c r="BB459" s="36"/>
    </row>
    <row r="460" spans="53:54" s="243" customFormat="1">
      <c r="BA460" s="77"/>
      <c r="BB460" s="36"/>
    </row>
    <row r="461" spans="53:54" s="243" customFormat="1">
      <c r="BA461" s="77"/>
      <c r="BB461" s="36"/>
    </row>
    <row r="462" spans="53:54" s="243" customFormat="1">
      <c r="BA462" s="77"/>
      <c r="BB462" s="36"/>
    </row>
    <row r="463" spans="53:54" s="243" customFormat="1">
      <c r="BA463" s="77"/>
      <c r="BB463" s="36"/>
    </row>
    <row r="464" spans="53:54" s="243" customFormat="1">
      <c r="BA464" s="77"/>
      <c r="BB464" s="36"/>
    </row>
    <row r="465" spans="53:54" s="243" customFormat="1">
      <c r="BA465" s="77"/>
      <c r="BB465" s="36"/>
    </row>
    <row r="466" spans="53:54" s="243" customFormat="1">
      <c r="BA466" s="77"/>
      <c r="BB466" s="36"/>
    </row>
    <row r="467" spans="53:54" s="243" customFormat="1">
      <c r="BA467" s="77"/>
      <c r="BB467" s="36"/>
    </row>
    <row r="468" spans="53:54" s="243" customFormat="1">
      <c r="BA468" s="77"/>
      <c r="BB468" s="36"/>
    </row>
    <row r="469" spans="53:54" s="243" customFormat="1">
      <c r="BA469" s="77"/>
      <c r="BB469" s="36"/>
    </row>
    <row r="470" spans="53:54" s="243" customFormat="1">
      <c r="BA470" s="77"/>
      <c r="BB470" s="36"/>
    </row>
    <row r="471" spans="53:54" s="243" customFormat="1">
      <c r="BA471" s="77"/>
      <c r="BB471" s="36"/>
    </row>
    <row r="472" spans="53:54" s="243" customFormat="1">
      <c r="BA472" s="77"/>
      <c r="BB472" s="36"/>
    </row>
    <row r="473" spans="53:54" s="243" customFormat="1">
      <c r="BA473" s="77"/>
      <c r="BB473" s="36"/>
    </row>
    <row r="474" spans="53:54" s="243" customFormat="1">
      <c r="BA474" s="77"/>
      <c r="BB474" s="36"/>
    </row>
    <row r="475" spans="53:54" s="243" customFormat="1">
      <c r="BA475" s="77"/>
      <c r="BB475" s="36"/>
    </row>
    <row r="476" spans="53:54" s="243" customFormat="1">
      <c r="BA476" s="77"/>
      <c r="BB476" s="36"/>
    </row>
    <row r="477" spans="53:54" s="243" customFormat="1">
      <c r="BA477" s="77"/>
      <c r="BB477" s="36"/>
    </row>
    <row r="478" spans="53:54" s="243" customFormat="1">
      <c r="BA478" s="77"/>
      <c r="BB478" s="36"/>
    </row>
    <row r="479" spans="53:54" s="243" customFormat="1">
      <c r="BA479" s="77"/>
      <c r="BB479" s="36"/>
    </row>
    <row r="480" spans="53:54" s="243" customFormat="1">
      <c r="BA480" s="77"/>
      <c r="BB480" s="36"/>
    </row>
    <row r="481" spans="53:54" s="243" customFormat="1">
      <c r="BA481" s="77"/>
      <c r="BB481" s="36"/>
    </row>
    <row r="482" spans="53:54" s="243" customFormat="1">
      <c r="BA482" s="77"/>
      <c r="BB482" s="36"/>
    </row>
    <row r="483" spans="53:54" s="243" customFormat="1">
      <c r="BA483" s="77"/>
      <c r="BB483" s="36"/>
    </row>
    <row r="484" spans="53:54" s="243" customFormat="1">
      <c r="BA484" s="77"/>
      <c r="BB484" s="36"/>
    </row>
    <row r="485" spans="53:54" s="243" customFormat="1">
      <c r="BA485" s="77"/>
      <c r="BB485" s="36"/>
    </row>
    <row r="486" spans="53:54" s="243" customFormat="1">
      <c r="BA486" s="77"/>
      <c r="BB486" s="36"/>
    </row>
    <row r="487" spans="53:54" s="243" customFormat="1">
      <c r="BA487" s="77"/>
      <c r="BB487" s="36"/>
    </row>
    <row r="488" spans="53:54" s="243" customFormat="1">
      <c r="BA488" s="77"/>
      <c r="BB488" s="36"/>
    </row>
    <row r="489" spans="53:54" s="243" customFormat="1">
      <c r="BA489" s="77"/>
      <c r="BB489" s="36"/>
    </row>
    <row r="490" spans="53:54" s="243" customFormat="1">
      <c r="BA490" s="77"/>
      <c r="BB490" s="36"/>
    </row>
    <row r="491" spans="53:54" s="243" customFormat="1">
      <c r="BA491" s="77"/>
      <c r="BB491" s="36"/>
    </row>
    <row r="492" spans="53:54" s="243" customFormat="1">
      <c r="BA492" s="77"/>
      <c r="BB492" s="36"/>
    </row>
    <row r="493" spans="53:54" s="243" customFormat="1">
      <c r="BA493" s="77"/>
      <c r="BB493" s="36"/>
    </row>
    <row r="494" spans="53:54" s="243" customFormat="1">
      <c r="BA494" s="77"/>
      <c r="BB494" s="36"/>
    </row>
    <row r="495" spans="53:54" s="243" customFormat="1">
      <c r="BA495" s="77"/>
      <c r="BB495" s="36"/>
    </row>
    <row r="496" spans="53:54" s="243" customFormat="1">
      <c r="BA496" s="77"/>
      <c r="BB496" s="36"/>
    </row>
    <row r="497" spans="53:54" s="243" customFormat="1">
      <c r="BA497" s="77"/>
      <c r="BB497" s="36"/>
    </row>
    <row r="498" spans="53:54" s="243" customFormat="1">
      <c r="BA498" s="77"/>
      <c r="BB498" s="36"/>
    </row>
    <row r="499" spans="53:54" s="243" customFormat="1">
      <c r="BA499" s="77"/>
      <c r="BB499" s="36"/>
    </row>
    <row r="500" spans="53:54" s="243" customFormat="1">
      <c r="BA500" s="77"/>
      <c r="BB500" s="36"/>
    </row>
    <row r="501" spans="53:54" s="243" customFormat="1">
      <c r="BA501" s="77"/>
      <c r="BB501" s="36"/>
    </row>
    <row r="502" spans="53:54" s="243" customFormat="1">
      <c r="BA502" s="77"/>
      <c r="BB502" s="36"/>
    </row>
    <row r="503" spans="53:54" s="243" customFormat="1">
      <c r="BA503" s="77"/>
      <c r="BB503" s="36"/>
    </row>
    <row r="504" spans="53:54" s="243" customFormat="1">
      <c r="BA504" s="77"/>
      <c r="BB504" s="36"/>
    </row>
    <row r="505" spans="53:54" s="243" customFormat="1">
      <c r="BA505" s="77"/>
      <c r="BB505" s="36"/>
    </row>
    <row r="506" spans="53:54" s="243" customFormat="1">
      <c r="BA506" s="77"/>
      <c r="BB506" s="36"/>
    </row>
    <row r="507" spans="53:54" s="243" customFormat="1">
      <c r="BA507" s="77"/>
      <c r="BB507" s="36"/>
    </row>
    <row r="508" spans="53:54" s="243" customFormat="1">
      <c r="BA508" s="77"/>
      <c r="BB508" s="36"/>
    </row>
    <row r="509" spans="53:54" s="243" customFormat="1">
      <c r="BA509" s="77"/>
      <c r="BB509" s="36"/>
    </row>
    <row r="510" spans="53:54" s="243" customFormat="1">
      <c r="BA510" s="77"/>
      <c r="BB510" s="36"/>
    </row>
    <row r="511" spans="53:54" s="243" customFormat="1">
      <c r="BA511" s="77"/>
      <c r="BB511" s="36"/>
    </row>
    <row r="512" spans="53:54" s="243" customFormat="1">
      <c r="BA512" s="77"/>
      <c r="BB512" s="36"/>
    </row>
    <row r="513" spans="53:54" s="243" customFormat="1">
      <c r="BA513" s="77"/>
      <c r="BB513" s="36"/>
    </row>
    <row r="514" spans="53:54" s="243" customFormat="1">
      <c r="BA514" s="77"/>
      <c r="BB514" s="36"/>
    </row>
    <row r="515" spans="53:54" s="243" customFormat="1">
      <c r="BA515" s="77"/>
      <c r="BB515" s="36"/>
    </row>
    <row r="516" spans="53:54" s="243" customFormat="1">
      <c r="BA516" s="77"/>
      <c r="BB516" s="36"/>
    </row>
    <row r="517" spans="53:54" s="243" customFormat="1">
      <c r="BA517" s="77"/>
      <c r="BB517" s="36"/>
    </row>
    <row r="518" spans="53:54" s="243" customFormat="1">
      <c r="BA518" s="77"/>
      <c r="BB518" s="36"/>
    </row>
    <row r="519" spans="53:54" s="243" customFormat="1">
      <c r="BA519" s="77"/>
      <c r="BB519" s="36"/>
    </row>
    <row r="520" spans="53:54" s="243" customFormat="1">
      <c r="BA520" s="77"/>
      <c r="BB520" s="36"/>
    </row>
    <row r="521" spans="53:54" s="243" customFormat="1">
      <c r="BA521" s="77"/>
      <c r="BB521" s="36"/>
    </row>
    <row r="522" spans="53:54" s="243" customFormat="1">
      <c r="BA522" s="77"/>
      <c r="BB522" s="36"/>
    </row>
    <row r="523" spans="53:54" s="243" customFormat="1">
      <c r="BA523" s="77"/>
      <c r="BB523" s="36"/>
    </row>
    <row r="524" spans="53:54" s="243" customFormat="1">
      <c r="BA524" s="77"/>
      <c r="BB524" s="36"/>
    </row>
    <row r="525" spans="53:54" s="243" customFormat="1">
      <c r="BA525" s="77"/>
      <c r="BB525" s="36"/>
    </row>
    <row r="526" spans="53:54" s="243" customFormat="1">
      <c r="BA526" s="77"/>
      <c r="BB526" s="36"/>
    </row>
    <row r="527" spans="53:54" s="243" customFormat="1">
      <c r="BA527" s="77"/>
      <c r="BB527" s="36"/>
    </row>
    <row r="528" spans="53:54" s="243" customFormat="1">
      <c r="BA528" s="77"/>
      <c r="BB528" s="36"/>
    </row>
    <row r="529" spans="53:54" s="243" customFormat="1">
      <c r="BA529" s="77"/>
      <c r="BB529" s="36"/>
    </row>
    <row r="530" spans="53:54" s="243" customFormat="1">
      <c r="BA530" s="77"/>
      <c r="BB530" s="36"/>
    </row>
    <row r="531" spans="53:54" s="243" customFormat="1">
      <c r="BA531" s="77"/>
      <c r="BB531" s="36"/>
    </row>
    <row r="532" spans="53:54" s="243" customFormat="1">
      <c r="BA532" s="77"/>
      <c r="BB532" s="36"/>
    </row>
    <row r="533" spans="53:54" s="243" customFormat="1">
      <c r="BA533" s="77"/>
      <c r="BB533" s="36"/>
    </row>
    <row r="534" spans="53:54" s="243" customFormat="1">
      <c r="BA534" s="77"/>
      <c r="BB534" s="36"/>
    </row>
    <row r="535" spans="53:54" s="243" customFormat="1">
      <c r="BA535" s="77"/>
      <c r="BB535" s="36"/>
    </row>
    <row r="536" spans="53:54" s="243" customFormat="1">
      <c r="BA536" s="77"/>
      <c r="BB536" s="36"/>
    </row>
    <row r="537" spans="53:54" s="243" customFormat="1">
      <c r="BA537" s="77"/>
      <c r="BB537" s="36"/>
    </row>
    <row r="538" spans="53:54" s="243" customFormat="1">
      <c r="BA538" s="77"/>
      <c r="BB538" s="36"/>
    </row>
    <row r="539" spans="53:54" s="243" customFormat="1">
      <c r="BA539" s="77"/>
      <c r="BB539" s="36"/>
    </row>
    <row r="540" spans="53:54" s="243" customFormat="1">
      <c r="BA540" s="77"/>
      <c r="BB540" s="36"/>
    </row>
    <row r="541" spans="53:54" s="243" customFormat="1">
      <c r="BA541" s="77"/>
      <c r="BB541" s="36"/>
    </row>
    <row r="542" spans="53:54" s="243" customFormat="1">
      <c r="BA542" s="77"/>
      <c r="BB542" s="36"/>
    </row>
    <row r="543" spans="53:54" s="243" customFormat="1">
      <c r="BA543" s="77"/>
      <c r="BB543" s="36"/>
    </row>
    <row r="544" spans="53:54" s="243" customFormat="1">
      <c r="BA544" s="77"/>
      <c r="BB544" s="36"/>
    </row>
    <row r="545" spans="53:54" s="243" customFormat="1">
      <c r="BA545" s="77"/>
      <c r="BB545" s="36"/>
    </row>
    <row r="546" spans="53:54" s="243" customFormat="1">
      <c r="BA546" s="77"/>
      <c r="BB546" s="36"/>
    </row>
    <row r="547" spans="53:54" s="243" customFormat="1">
      <c r="BA547" s="77"/>
      <c r="BB547" s="36"/>
    </row>
    <row r="548" spans="53:54" s="243" customFormat="1">
      <c r="BA548" s="77"/>
      <c r="BB548" s="36"/>
    </row>
    <row r="549" spans="53:54" s="243" customFormat="1">
      <c r="BA549" s="77"/>
      <c r="BB549" s="36"/>
    </row>
    <row r="550" spans="53:54" s="243" customFormat="1">
      <c r="BA550" s="77"/>
      <c r="BB550" s="36"/>
    </row>
    <row r="551" spans="53:54" s="243" customFormat="1">
      <c r="BA551" s="77"/>
      <c r="BB551" s="36"/>
    </row>
    <row r="552" spans="53:54" s="243" customFormat="1">
      <c r="BA552" s="77"/>
      <c r="BB552" s="36"/>
    </row>
    <row r="553" spans="53:54" s="243" customFormat="1">
      <c r="BA553" s="77"/>
      <c r="BB553" s="36"/>
    </row>
    <row r="554" spans="53:54" s="243" customFormat="1">
      <c r="BA554" s="77"/>
      <c r="BB554" s="36"/>
    </row>
    <row r="555" spans="53:54" s="243" customFormat="1">
      <c r="BA555" s="77"/>
      <c r="BB555" s="36"/>
    </row>
    <row r="556" spans="53:54" s="243" customFormat="1">
      <c r="BA556" s="77"/>
      <c r="BB556" s="36"/>
    </row>
    <row r="557" spans="53:54" s="243" customFormat="1">
      <c r="BA557" s="77"/>
      <c r="BB557" s="36"/>
    </row>
    <row r="558" spans="53:54" s="243" customFormat="1">
      <c r="BA558" s="77"/>
      <c r="BB558" s="36"/>
    </row>
    <row r="559" spans="53:54" s="243" customFormat="1">
      <c r="BA559" s="77"/>
      <c r="BB559" s="36"/>
    </row>
    <row r="560" spans="53:54" s="243" customFormat="1">
      <c r="BA560" s="77"/>
      <c r="BB560" s="36"/>
    </row>
    <row r="561" spans="53:54" s="243" customFormat="1">
      <c r="BA561" s="77"/>
      <c r="BB561" s="36"/>
    </row>
    <row r="562" spans="53:54" s="243" customFormat="1">
      <c r="BA562" s="77"/>
      <c r="BB562" s="36"/>
    </row>
    <row r="563" spans="53:54" s="243" customFormat="1">
      <c r="BA563" s="77"/>
      <c r="BB563" s="36"/>
    </row>
    <row r="564" spans="53:54" s="243" customFormat="1">
      <c r="BA564" s="77"/>
      <c r="BB564" s="36"/>
    </row>
    <row r="565" spans="53:54" s="243" customFormat="1">
      <c r="BA565" s="77"/>
      <c r="BB565" s="36"/>
    </row>
    <row r="566" spans="53:54" s="243" customFormat="1">
      <c r="BA566" s="77"/>
      <c r="BB566" s="36"/>
    </row>
    <row r="567" spans="53:54" s="243" customFormat="1">
      <c r="BA567" s="77"/>
      <c r="BB567" s="36"/>
    </row>
    <row r="568" spans="53:54" s="243" customFormat="1">
      <c r="BA568" s="77"/>
      <c r="BB568" s="36"/>
    </row>
    <row r="569" spans="53:54" s="243" customFormat="1">
      <c r="BA569" s="77"/>
      <c r="BB569" s="36"/>
    </row>
    <row r="570" spans="53:54" s="243" customFormat="1">
      <c r="BA570" s="77"/>
      <c r="BB570" s="36"/>
    </row>
    <row r="571" spans="53:54" s="243" customFormat="1">
      <c r="BA571" s="77"/>
      <c r="BB571" s="36"/>
    </row>
    <row r="572" spans="53:54" s="243" customFormat="1">
      <c r="BA572" s="77"/>
      <c r="BB572" s="36"/>
    </row>
    <row r="573" spans="53:54" s="243" customFormat="1">
      <c r="BA573" s="77"/>
      <c r="BB573" s="36"/>
    </row>
    <row r="574" spans="53:54" s="243" customFormat="1">
      <c r="BA574" s="77"/>
      <c r="BB574" s="36"/>
    </row>
    <row r="575" spans="53:54" s="243" customFormat="1">
      <c r="BA575" s="77"/>
      <c r="BB575" s="36"/>
    </row>
    <row r="576" spans="53:54" s="243" customFormat="1">
      <c r="BA576" s="77"/>
      <c r="BB576" s="36"/>
    </row>
    <row r="577" spans="53:54" s="243" customFormat="1">
      <c r="BA577" s="77"/>
      <c r="BB577" s="36"/>
    </row>
    <row r="578" spans="53:54" s="243" customFormat="1">
      <c r="BA578" s="77"/>
      <c r="BB578" s="36"/>
    </row>
    <row r="579" spans="53:54" s="243" customFormat="1">
      <c r="BA579" s="77"/>
      <c r="BB579" s="36"/>
    </row>
    <row r="580" spans="53:54" s="243" customFormat="1">
      <c r="BA580" s="77"/>
      <c r="BB580" s="36"/>
    </row>
    <row r="581" spans="53:54" s="243" customFormat="1">
      <c r="BA581" s="77"/>
      <c r="BB581" s="36"/>
    </row>
    <row r="582" spans="53:54" s="243" customFormat="1">
      <c r="BA582" s="77"/>
      <c r="BB582" s="36"/>
    </row>
    <row r="583" spans="53:54" s="243" customFormat="1">
      <c r="BA583" s="77"/>
      <c r="BB583" s="36"/>
    </row>
    <row r="584" spans="53:54" s="243" customFormat="1">
      <c r="BA584" s="77"/>
      <c r="BB584" s="36"/>
    </row>
    <row r="585" spans="53:54" s="243" customFormat="1">
      <c r="BA585" s="77"/>
      <c r="BB585" s="36"/>
    </row>
    <row r="586" spans="53:54" s="243" customFormat="1">
      <c r="BA586" s="77"/>
      <c r="BB586" s="36"/>
    </row>
    <row r="587" spans="53:54" s="243" customFormat="1">
      <c r="BA587" s="77"/>
      <c r="BB587" s="36"/>
    </row>
    <row r="588" spans="53:54" s="243" customFormat="1">
      <c r="BA588" s="77"/>
      <c r="BB588" s="36"/>
    </row>
    <row r="589" spans="53:54" s="243" customFormat="1">
      <c r="BA589" s="77"/>
      <c r="BB589" s="36"/>
    </row>
    <row r="590" spans="53:54" s="243" customFormat="1">
      <c r="BA590" s="77"/>
      <c r="BB590" s="36"/>
    </row>
    <row r="591" spans="53:54" s="243" customFormat="1">
      <c r="BA591" s="77"/>
      <c r="BB591" s="36"/>
    </row>
    <row r="592" spans="53:54" s="243" customFormat="1">
      <c r="BA592" s="77"/>
      <c r="BB592" s="36"/>
    </row>
    <row r="593" spans="53:54" s="243" customFormat="1">
      <c r="BA593" s="77"/>
      <c r="BB593" s="36"/>
    </row>
    <row r="594" spans="53:54" s="243" customFormat="1">
      <c r="BA594" s="77"/>
      <c r="BB594" s="36"/>
    </row>
    <row r="595" spans="53:54" s="243" customFormat="1">
      <c r="BA595" s="77"/>
      <c r="BB595" s="36"/>
    </row>
    <row r="596" spans="53:54" s="243" customFormat="1">
      <c r="BA596" s="77"/>
      <c r="BB596" s="36"/>
    </row>
    <row r="597" spans="53:54" s="243" customFormat="1">
      <c r="BA597" s="77"/>
      <c r="BB597" s="36"/>
    </row>
    <row r="598" spans="53:54" s="243" customFormat="1">
      <c r="BA598" s="77"/>
      <c r="BB598" s="36"/>
    </row>
    <row r="599" spans="53:54" s="243" customFormat="1">
      <c r="BA599" s="77"/>
      <c r="BB599" s="36"/>
    </row>
    <row r="600" spans="53:54" s="243" customFormat="1">
      <c r="BA600" s="77"/>
      <c r="BB600" s="36"/>
    </row>
    <row r="601" spans="53:54" s="243" customFormat="1">
      <c r="BA601" s="77"/>
      <c r="BB601" s="36"/>
    </row>
    <row r="602" spans="53:54" s="243" customFormat="1">
      <c r="BA602" s="77"/>
      <c r="BB602" s="36"/>
    </row>
    <row r="603" spans="53:54" s="243" customFormat="1">
      <c r="BA603" s="77"/>
      <c r="BB603" s="36"/>
    </row>
    <row r="604" spans="53:54" s="243" customFormat="1">
      <c r="BA604" s="77"/>
      <c r="BB604" s="36"/>
    </row>
    <row r="605" spans="53:54" s="243" customFormat="1">
      <c r="BA605" s="77"/>
      <c r="BB605" s="36"/>
    </row>
    <row r="606" spans="53:54" s="243" customFormat="1">
      <c r="BA606" s="77"/>
      <c r="BB606" s="36"/>
    </row>
    <row r="607" spans="53:54" s="243" customFormat="1">
      <c r="BA607" s="77"/>
      <c r="BB607" s="36"/>
    </row>
    <row r="608" spans="53:54" s="243" customFormat="1">
      <c r="BA608" s="77"/>
      <c r="BB608" s="36"/>
    </row>
    <row r="609" spans="53:54" s="243" customFormat="1">
      <c r="BA609" s="77"/>
      <c r="BB609" s="36"/>
    </row>
    <row r="610" spans="53:54" s="243" customFormat="1">
      <c r="BA610" s="77"/>
      <c r="BB610" s="36"/>
    </row>
    <row r="611" spans="53:54" s="243" customFormat="1">
      <c r="BA611" s="77"/>
      <c r="BB611" s="36"/>
    </row>
    <row r="612" spans="53:54" s="243" customFormat="1">
      <c r="BA612" s="77"/>
      <c r="BB612" s="36"/>
    </row>
    <row r="613" spans="53:54" s="243" customFormat="1">
      <c r="BA613" s="77"/>
      <c r="BB613" s="36"/>
    </row>
    <row r="614" spans="53:54" s="243" customFormat="1">
      <c r="BA614" s="77"/>
      <c r="BB614" s="36"/>
    </row>
    <row r="615" spans="53:54" s="243" customFormat="1">
      <c r="BA615" s="77"/>
      <c r="BB615" s="36"/>
    </row>
    <row r="616" spans="53:54" s="243" customFormat="1">
      <c r="BA616" s="77"/>
      <c r="BB616" s="36"/>
    </row>
    <row r="617" spans="53:54" s="243" customFormat="1">
      <c r="BA617" s="77"/>
      <c r="BB617" s="36"/>
    </row>
    <row r="618" spans="53:54" s="243" customFormat="1">
      <c r="BA618" s="77"/>
      <c r="BB618" s="36"/>
    </row>
    <row r="619" spans="53:54" s="243" customFormat="1">
      <c r="BA619" s="77"/>
      <c r="BB619" s="36"/>
    </row>
    <row r="620" spans="53:54" s="243" customFormat="1">
      <c r="BA620" s="77"/>
      <c r="BB620" s="36"/>
    </row>
    <row r="621" spans="53:54" s="243" customFormat="1">
      <c r="BA621" s="77"/>
      <c r="BB621" s="36"/>
    </row>
    <row r="622" spans="53:54" s="243" customFormat="1">
      <c r="BA622" s="77"/>
      <c r="BB622" s="36"/>
    </row>
    <row r="623" spans="53:54" s="243" customFormat="1">
      <c r="BA623" s="77"/>
      <c r="BB623" s="36"/>
    </row>
    <row r="624" spans="53:54" s="243" customFormat="1">
      <c r="BA624" s="77"/>
      <c r="BB624" s="36"/>
    </row>
    <row r="625" spans="53:54" s="243" customFormat="1">
      <c r="BA625" s="77"/>
      <c r="BB625" s="36"/>
    </row>
    <row r="626" spans="53:54" s="243" customFormat="1">
      <c r="BA626" s="77"/>
      <c r="BB626" s="36"/>
    </row>
    <row r="627" spans="53:54" s="243" customFormat="1">
      <c r="BA627" s="77"/>
      <c r="BB627" s="36"/>
    </row>
    <row r="628" spans="53:54" s="243" customFormat="1">
      <c r="BA628" s="77"/>
      <c r="BB628" s="36"/>
    </row>
    <row r="629" spans="53:54" s="243" customFormat="1">
      <c r="BA629" s="77"/>
      <c r="BB629" s="36"/>
    </row>
    <row r="630" spans="53:54" s="243" customFormat="1">
      <c r="BA630" s="77"/>
      <c r="BB630" s="36"/>
    </row>
    <row r="631" spans="53:54" s="243" customFormat="1">
      <c r="BA631" s="77"/>
      <c r="BB631" s="36"/>
    </row>
    <row r="632" spans="53:54" s="243" customFormat="1">
      <c r="BA632" s="77"/>
      <c r="BB632" s="36"/>
    </row>
    <row r="633" spans="53:54" s="243" customFormat="1">
      <c r="BA633" s="77"/>
      <c r="BB633" s="36"/>
    </row>
    <row r="634" spans="53:54" s="243" customFormat="1">
      <c r="BA634" s="77"/>
      <c r="BB634" s="36"/>
    </row>
    <row r="635" spans="53:54" s="243" customFormat="1">
      <c r="BA635" s="77"/>
      <c r="BB635" s="36"/>
    </row>
    <row r="636" spans="53:54" s="243" customFormat="1">
      <c r="BA636" s="77"/>
      <c r="BB636" s="36"/>
    </row>
    <row r="637" spans="53:54" s="243" customFormat="1">
      <c r="BA637" s="77"/>
      <c r="BB637" s="36"/>
    </row>
    <row r="638" spans="53:54" s="243" customFormat="1">
      <c r="BA638" s="77"/>
      <c r="BB638" s="36"/>
    </row>
    <row r="639" spans="53:54" s="243" customFormat="1">
      <c r="BA639" s="77"/>
      <c r="BB639" s="36"/>
    </row>
    <row r="640" spans="53:54" s="243" customFormat="1">
      <c r="BA640" s="77"/>
      <c r="BB640" s="36"/>
    </row>
    <row r="641" spans="53:54" s="243" customFormat="1">
      <c r="BA641" s="77"/>
      <c r="BB641" s="36"/>
    </row>
    <row r="642" spans="53:54" s="243" customFormat="1">
      <c r="BA642" s="77"/>
      <c r="BB642" s="36"/>
    </row>
    <row r="643" spans="53:54" s="243" customFormat="1">
      <c r="BA643" s="77"/>
      <c r="BB643" s="36"/>
    </row>
    <row r="644" spans="53:54" s="243" customFormat="1">
      <c r="BA644" s="77"/>
      <c r="BB644" s="36"/>
    </row>
    <row r="645" spans="53:54" s="243" customFormat="1">
      <c r="BA645" s="77"/>
      <c r="BB645" s="36"/>
    </row>
    <row r="646" spans="53:54" s="243" customFormat="1">
      <c r="BA646" s="77"/>
      <c r="BB646" s="36"/>
    </row>
    <row r="647" spans="53:54" s="243" customFormat="1">
      <c r="BA647" s="77"/>
      <c r="BB647" s="36"/>
    </row>
    <row r="648" spans="53:54" s="243" customFormat="1">
      <c r="BA648" s="77"/>
      <c r="BB648" s="36"/>
    </row>
    <row r="649" spans="53:54" s="243" customFormat="1">
      <c r="BA649" s="77"/>
      <c r="BB649" s="36"/>
    </row>
    <row r="650" spans="53:54" s="243" customFormat="1">
      <c r="BA650" s="77"/>
      <c r="BB650" s="36"/>
    </row>
    <row r="651" spans="53:54" s="243" customFormat="1">
      <c r="BA651" s="77"/>
      <c r="BB651" s="36"/>
    </row>
    <row r="652" spans="53:54" s="243" customFormat="1">
      <c r="BA652" s="77"/>
      <c r="BB652" s="36"/>
    </row>
    <row r="653" spans="53:54" s="243" customFormat="1">
      <c r="BA653" s="77"/>
      <c r="BB653" s="36"/>
    </row>
    <row r="654" spans="53:54" s="243" customFormat="1">
      <c r="BA654" s="77"/>
      <c r="BB654" s="36"/>
    </row>
    <row r="655" spans="53:54" s="243" customFormat="1">
      <c r="BA655" s="77"/>
      <c r="BB655" s="36"/>
    </row>
    <row r="656" spans="53:54" s="243" customFormat="1">
      <c r="BA656" s="77"/>
      <c r="BB656" s="36"/>
    </row>
    <row r="657" spans="53:54" s="243" customFormat="1">
      <c r="BA657" s="77"/>
      <c r="BB657" s="36"/>
    </row>
    <row r="658" spans="53:54" s="243" customFormat="1">
      <c r="BA658" s="77"/>
      <c r="BB658" s="36"/>
    </row>
    <row r="659" spans="53:54" s="243" customFormat="1">
      <c r="BA659" s="77"/>
      <c r="BB659" s="36"/>
    </row>
    <row r="660" spans="53:54" s="243" customFormat="1">
      <c r="BA660" s="77"/>
      <c r="BB660" s="36"/>
    </row>
    <row r="661" spans="53:54" s="243" customFormat="1">
      <c r="BA661" s="77"/>
      <c r="BB661" s="36"/>
    </row>
    <row r="662" spans="53:54" s="243" customFormat="1">
      <c r="BA662" s="77"/>
      <c r="BB662" s="36"/>
    </row>
    <row r="663" spans="53:54" s="243" customFormat="1">
      <c r="BA663" s="77"/>
      <c r="BB663" s="36"/>
    </row>
    <row r="664" spans="53:54" s="243" customFormat="1">
      <c r="BA664" s="77"/>
      <c r="BB664" s="36"/>
    </row>
    <row r="665" spans="53:54" s="243" customFormat="1">
      <c r="BA665" s="77"/>
      <c r="BB665" s="36"/>
    </row>
    <row r="666" spans="53:54" s="243" customFormat="1">
      <c r="BA666" s="77"/>
      <c r="BB666" s="36"/>
    </row>
    <row r="667" spans="53:54" s="243" customFormat="1">
      <c r="BA667" s="77"/>
      <c r="BB667" s="36"/>
    </row>
    <row r="668" spans="53:54" s="243" customFormat="1">
      <c r="BA668" s="77"/>
      <c r="BB668" s="36"/>
    </row>
    <row r="669" spans="53:54" s="243" customFormat="1">
      <c r="BA669" s="77"/>
      <c r="BB669" s="36"/>
    </row>
    <row r="670" spans="53:54" s="243" customFormat="1">
      <c r="BA670" s="77"/>
      <c r="BB670" s="36"/>
    </row>
    <row r="671" spans="53:54" s="243" customFormat="1">
      <c r="BA671" s="77"/>
      <c r="BB671" s="36"/>
    </row>
    <row r="672" spans="53:54" s="243" customFormat="1">
      <c r="BA672" s="77"/>
      <c r="BB672" s="36"/>
    </row>
    <row r="673" spans="53:54" s="243" customFormat="1">
      <c r="BA673" s="77"/>
      <c r="BB673" s="36"/>
    </row>
    <row r="674" spans="53:54" s="243" customFormat="1">
      <c r="BA674" s="77"/>
      <c r="BB674" s="36"/>
    </row>
    <row r="675" spans="53:54" s="243" customFormat="1">
      <c r="BA675" s="77"/>
      <c r="BB675" s="36"/>
    </row>
    <row r="676" spans="53:54" s="243" customFormat="1">
      <c r="BA676" s="77"/>
      <c r="BB676" s="36"/>
    </row>
    <row r="677" spans="53:54" s="243" customFormat="1">
      <c r="BA677" s="77"/>
      <c r="BB677" s="36"/>
    </row>
    <row r="678" spans="53:54" s="243" customFormat="1">
      <c r="BA678" s="77"/>
      <c r="BB678" s="36"/>
    </row>
    <row r="679" spans="53:54" s="243" customFormat="1">
      <c r="BA679" s="77"/>
      <c r="BB679" s="36"/>
    </row>
    <row r="680" spans="53:54" s="243" customFormat="1">
      <c r="BA680" s="77"/>
      <c r="BB680" s="36"/>
    </row>
    <row r="681" spans="53:54" s="243" customFormat="1">
      <c r="BA681" s="77"/>
      <c r="BB681" s="36"/>
    </row>
    <row r="682" spans="53:54" s="243" customFormat="1">
      <c r="BA682" s="77"/>
      <c r="BB682" s="36"/>
    </row>
    <row r="683" spans="53:54" s="243" customFormat="1">
      <c r="BA683" s="77"/>
      <c r="BB683" s="36"/>
    </row>
    <row r="684" spans="53:54" s="243" customFormat="1">
      <c r="BA684" s="77"/>
      <c r="BB684" s="36"/>
    </row>
    <row r="685" spans="53:54" s="243" customFormat="1">
      <c r="BA685" s="77"/>
      <c r="BB685" s="36"/>
    </row>
    <row r="686" spans="53:54" s="243" customFormat="1">
      <c r="BA686" s="77"/>
      <c r="BB686" s="36"/>
    </row>
    <row r="687" spans="53:54" s="243" customFormat="1">
      <c r="BA687" s="77"/>
      <c r="BB687" s="36"/>
    </row>
    <row r="688" spans="53:54" s="243" customFormat="1">
      <c r="BA688" s="77"/>
      <c r="BB688" s="36"/>
    </row>
    <row r="689" spans="53:54" s="243" customFormat="1">
      <c r="BA689" s="77"/>
      <c r="BB689" s="36"/>
    </row>
    <row r="690" spans="53:54" s="243" customFormat="1">
      <c r="BA690" s="77"/>
      <c r="BB690" s="36"/>
    </row>
    <row r="691" spans="53:54" s="243" customFormat="1">
      <c r="BA691" s="77"/>
      <c r="BB691" s="36"/>
    </row>
    <row r="692" spans="53:54" s="243" customFormat="1">
      <c r="BA692" s="77"/>
      <c r="BB692" s="36"/>
    </row>
    <row r="693" spans="53:54" s="243" customFormat="1">
      <c r="BA693" s="77"/>
      <c r="BB693" s="36"/>
    </row>
    <row r="694" spans="53:54" s="243" customFormat="1">
      <c r="BA694" s="77"/>
      <c r="BB694" s="36"/>
    </row>
    <row r="695" spans="53:54" s="243" customFormat="1">
      <c r="BA695" s="77"/>
      <c r="BB695" s="36"/>
    </row>
    <row r="696" spans="53:54" s="243" customFormat="1">
      <c r="BA696" s="77"/>
      <c r="BB696" s="36"/>
    </row>
    <row r="697" spans="53:54" s="243" customFormat="1">
      <c r="BA697" s="77"/>
      <c r="BB697" s="36"/>
    </row>
    <row r="698" spans="53:54" s="243" customFormat="1">
      <c r="BA698" s="77"/>
      <c r="BB698" s="36"/>
    </row>
    <row r="699" spans="53:54" s="243" customFormat="1">
      <c r="BA699" s="77"/>
      <c r="BB699" s="36"/>
    </row>
    <row r="700" spans="53:54" s="243" customFormat="1">
      <c r="BA700" s="77"/>
      <c r="BB700" s="36"/>
    </row>
    <row r="701" spans="53:54" s="243" customFormat="1">
      <c r="BA701" s="77"/>
      <c r="BB701" s="36"/>
    </row>
    <row r="702" spans="53:54" s="243" customFormat="1">
      <c r="BA702" s="77"/>
      <c r="BB702" s="36"/>
    </row>
    <row r="703" spans="53:54" s="243" customFormat="1">
      <c r="BA703" s="77"/>
      <c r="BB703" s="36"/>
    </row>
    <row r="704" spans="53:54" s="243" customFormat="1">
      <c r="BA704" s="77"/>
      <c r="BB704" s="36"/>
    </row>
    <row r="705" spans="53:54" s="243" customFormat="1">
      <c r="BA705" s="77"/>
      <c r="BB705" s="36"/>
    </row>
    <row r="706" spans="53:54" s="243" customFormat="1">
      <c r="BA706" s="77"/>
      <c r="BB706" s="36"/>
    </row>
    <row r="707" spans="53:54" s="243" customFormat="1">
      <c r="BA707" s="77"/>
      <c r="BB707" s="36"/>
    </row>
    <row r="708" spans="53:54" s="243" customFormat="1">
      <c r="BA708" s="77"/>
      <c r="BB708" s="36"/>
    </row>
    <row r="709" spans="53:54" s="243" customFormat="1">
      <c r="BA709" s="77"/>
      <c r="BB709" s="36"/>
    </row>
    <row r="710" spans="53:54" s="243" customFormat="1">
      <c r="BA710" s="77"/>
      <c r="BB710" s="36"/>
    </row>
    <row r="711" spans="53:54" s="243" customFormat="1">
      <c r="BA711" s="77"/>
      <c r="BB711" s="36"/>
    </row>
    <row r="712" spans="53:54" s="243" customFormat="1">
      <c r="BA712" s="77"/>
      <c r="BB712" s="36"/>
    </row>
    <row r="713" spans="53:54" s="243" customFormat="1">
      <c r="BA713" s="77"/>
      <c r="BB713" s="36"/>
    </row>
    <row r="714" spans="53:54" s="243" customFormat="1">
      <c r="BA714" s="77"/>
      <c r="BB714" s="36"/>
    </row>
    <row r="715" spans="53:54" s="243" customFormat="1">
      <c r="BA715" s="77"/>
      <c r="BB715" s="36"/>
    </row>
    <row r="716" spans="53:54" s="243" customFormat="1">
      <c r="BA716" s="77"/>
      <c r="BB716" s="36"/>
    </row>
    <row r="717" spans="53:54" s="243" customFormat="1">
      <c r="BA717" s="77"/>
      <c r="BB717" s="36"/>
    </row>
    <row r="718" spans="53:54" s="243" customFormat="1">
      <c r="BA718" s="77"/>
      <c r="BB718" s="36"/>
    </row>
    <row r="719" spans="53:54" s="243" customFormat="1">
      <c r="BA719" s="77"/>
      <c r="BB719" s="36"/>
    </row>
    <row r="720" spans="53:54" s="243" customFormat="1">
      <c r="BA720" s="77"/>
      <c r="BB720" s="36"/>
    </row>
    <row r="721" spans="53:54" s="243" customFormat="1">
      <c r="BA721" s="77"/>
      <c r="BB721" s="36"/>
    </row>
    <row r="722" spans="53:54" s="243" customFormat="1">
      <c r="BA722" s="77"/>
      <c r="BB722" s="36"/>
    </row>
    <row r="723" spans="53:54" s="243" customFormat="1">
      <c r="BA723" s="77"/>
      <c r="BB723" s="36"/>
    </row>
    <row r="724" spans="53:54" s="243" customFormat="1">
      <c r="BA724" s="77"/>
      <c r="BB724" s="36"/>
    </row>
    <row r="725" spans="53:54" s="243" customFormat="1">
      <c r="BA725" s="77"/>
      <c r="BB725" s="36"/>
    </row>
    <row r="726" spans="53:54" s="243" customFormat="1">
      <c r="BA726" s="77"/>
      <c r="BB726" s="36"/>
    </row>
    <row r="727" spans="53:54" s="243" customFormat="1">
      <c r="BA727" s="77"/>
      <c r="BB727" s="36"/>
    </row>
    <row r="728" spans="53:54" s="243" customFormat="1">
      <c r="BA728" s="77"/>
      <c r="BB728" s="36"/>
    </row>
    <row r="729" spans="53:54" s="243" customFormat="1">
      <c r="BA729" s="77"/>
      <c r="BB729" s="36"/>
    </row>
    <row r="730" spans="53:54" s="243" customFormat="1">
      <c r="BA730" s="77"/>
      <c r="BB730" s="36"/>
    </row>
    <row r="731" spans="53:54" s="243" customFormat="1">
      <c r="BA731" s="77"/>
      <c r="BB731" s="36"/>
    </row>
    <row r="732" spans="53:54" s="243" customFormat="1">
      <c r="BA732" s="77"/>
      <c r="BB732" s="36"/>
    </row>
    <row r="733" spans="53:54" s="243" customFormat="1">
      <c r="BA733" s="77"/>
      <c r="BB733" s="36"/>
    </row>
    <row r="734" spans="53:54" s="243" customFormat="1">
      <c r="BA734" s="77"/>
      <c r="BB734" s="36"/>
    </row>
    <row r="735" spans="53:54" s="243" customFormat="1">
      <c r="BA735" s="77"/>
      <c r="BB735" s="36"/>
    </row>
    <row r="736" spans="53:54" s="243" customFormat="1">
      <c r="BA736" s="77"/>
      <c r="BB736" s="36"/>
    </row>
    <row r="737" spans="53:54" s="243" customFormat="1">
      <c r="BA737" s="77"/>
      <c r="BB737" s="36"/>
    </row>
    <row r="738" spans="53:54" s="243" customFormat="1">
      <c r="BA738" s="77"/>
      <c r="BB738" s="36"/>
    </row>
    <row r="739" spans="53:54" s="243" customFormat="1">
      <c r="BA739" s="77"/>
      <c r="BB739" s="36"/>
    </row>
    <row r="740" spans="53:54" s="243" customFormat="1">
      <c r="BA740" s="77"/>
      <c r="BB740" s="36"/>
    </row>
    <row r="741" spans="53:54" s="243" customFormat="1">
      <c r="BA741" s="77"/>
      <c r="BB741" s="36"/>
    </row>
    <row r="742" spans="53:54" s="243" customFormat="1">
      <c r="BA742" s="77"/>
      <c r="BB742" s="36"/>
    </row>
    <row r="743" spans="53:54" s="243" customFormat="1">
      <c r="BA743" s="77"/>
      <c r="BB743" s="36"/>
    </row>
    <row r="744" spans="53:54" s="243" customFormat="1">
      <c r="BA744" s="77"/>
      <c r="BB744" s="36"/>
    </row>
    <row r="745" spans="53:54" s="243" customFormat="1">
      <c r="BA745" s="77"/>
      <c r="BB745" s="36"/>
    </row>
    <row r="746" spans="53:54" s="243" customFormat="1">
      <c r="BA746" s="77"/>
      <c r="BB746" s="36"/>
    </row>
    <row r="747" spans="53:54" s="243" customFormat="1">
      <c r="BA747" s="77"/>
      <c r="BB747" s="36"/>
    </row>
    <row r="748" spans="53:54" s="243" customFormat="1">
      <c r="BA748" s="77"/>
      <c r="BB748" s="36"/>
    </row>
    <row r="749" spans="53:54" s="243" customFormat="1">
      <c r="BA749" s="77"/>
      <c r="BB749" s="36"/>
    </row>
    <row r="750" spans="53:54" s="243" customFormat="1">
      <c r="BA750" s="77"/>
      <c r="BB750" s="36"/>
    </row>
    <row r="751" spans="53:54" s="243" customFormat="1">
      <c r="BA751" s="77"/>
      <c r="BB751" s="36"/>
    </row>
    <row r="752" spans="53:54" s="243" customFormat="1">
      <c r="BA752" s="77"/>
      <c r="BB752" s="36"/>
    </row>
    <row r="753" spans="53:54" s="243" customFormat="1">
      <c r="BA753" s="77"/>
      <c r="BB753" s="36"/>
    </row>
    <row r="754" spans="53:54" s="243" customFormat="1">
      <c r="BA754" s="77"/>
      <c r="BB754" s="36"/>
    </row>
    <row r="755" spans="53:54" s="243" customFormat="1">
      <c r="BA755" s="77"/>
      <c r="BB755" s="36"/>
    </row>
    <row r="756" spans="53:54" s="243" customFormat="1">
      <c r="BA756" s="77"/>
      <c r="BB756" s="36"/>
    </row>
    <row r="757" spans="53:54" s="243" customFormat="1">
      <c r="BA757" s="77"/>
      <c r="BB757" s="36"/>
    </row>
    <row r="758" spans="53:54" s="243" customFormat="1">
      <c r="BA758" s="77"/>
      <c r="BB758" s="36"/>
    </row>
    <row r="759" spans="53:54" s="243" customFormat="1">
      <c r="BA759" s="77"/>
      <c r="BB759" s="36"/>
    </row>
    <row r="760" spans="53:54" s="243" customFormat="1">
      <c r="BA760" s="77"/>
      <c r="BB760" s="36"/>
    </row>
    <row r="761" spans="53:54" s="243" customFormat="1">
      <c r="BA761" s="77"/>
      <c r="BB761" s="36"/>
    </row>
    <row r="762" spans="53:54" s="243" customFormat="1">
      <c r="BA762" s="77"/>
      <c r="BB762" s="36"/>
    </row>
    <row r="763" spans="53:54" s="243" customFormat="1">
      <c r="BA763" s="77"/>
      <c r="BB763" s="36"/>
    </row>
    <row r="764" spans="53:54" s="243" customFormat="1">
      <c r="BA764" s="77"/>
      <c r="BB764" s="36"/>
    </row>
    <row r="765" spans="53:54" s="243" customFormat="1">
      <c r="BA765" s="77"/>
      <c r="BB765" s="36"/>
    </row>
    <row r="766" spans="53:54" s="243" customFormat="1">
      <c r="BA766" s="77"/>
      <c r="BB766" s="36"/>
    </row>
    <row r="767" spans="53:54" s="243" customFormat="1">
      <c r="BA767" s="77"/>
      <c r="BB767" s="36"/>
    </row>
    <row r="768" spans="53:54" s="243" customFormat="1">
      <c r="BA768" s="77"/>
      <c r="BB768" s="36"/>
    </row>
    <row r="769" spans="53:54" s="243" customFormat="1">
      <c r="BA769" s="77"/>
      <c r="BB769" s="36"/>
    </row>
    <row r="770" spans="53:54" s="243" customFormat="1">
      <c r="BA770" s="77"/>
      <c r="BB770" s="36"/>
    </row>
    <row r="771" spans="53:54" s="243" customFormat="1">
      <c r="BA771" s="77"/>
      <c r="BB771" s="36"/>
    </row>
    <row r="772" spans="53:54" s="243" customFormat="1">
      <c r="BA772" s="77"/>
      <c r="BB772" s="36"/>
    </row>
    <row r="773" spans="53:54" s="243" customFormat="1">
      <c r="BA773" s="77"/>
      <c r="BB773" s="36"/>
    </row>
    <row r="774" spans="53:54" s="243" customFormat="1">
      <c r="BA774" s="77"/>
      <c r="BB774" s="36"/>
    </row>
    <row r="775" spans="53:54" s="243" customFormat="1">
      <c r="BA775" s="77"/>
      <c r="BB775" s="36"/>
    </row>
    <row r="776" spans="53:54" s="243" customFormat="1">
      <c r="BA776" s="77"/>
      <c r="BB776" s="36"/>
    </row>
    <row r="777" spans="53:54" s="243" customFormat="1">
      <c r="BA777" s="77"/>
      <c r="BB777" s="36"/>
    </row>
    <row r="778" spans="53:54" s="243" customFormat="1">
      <c r="BA778" s="77"/>
      <c r="BB778" s="36"/>
    </row>
    <row r="779" spans="53:54" s="243" customFormat="1">
      <c r="BA779" s="77"/>
      <c r="BB779" s="36"/>
    </row>
    <row r="780" spans="53:54" s="243" customFormat="1">
      <c r="BA780" s="77"/>
      <c r="BB780" s="36"/>
    </row>
    <row r="781" spans="53:54" s="243" customFormat="1">
      <c r="BA781" s="77"/>
      <c r="BB781" s="36"/>
    </row>
    <row r="782" spans="53:54" s="243" customFormat="1">
      <c r="BA782" s="77"/>
      <c r="BB782" s="36"/>
    </row>
    <row r="783" spans="53:54" s="243" customFormat="1">
      <c r="BA783" s="77"/>
      <c r="BB783" s="36"/>
    </row>
    <row r="784" spans="53:54" s="243" customFormat="1">
      <c r="BA784" s="77"/>
      <c r="BB784" s="36"/>
    </row>
    <row r="785" spans="53:54" s="243" customFormat="1">
      <c r="BA785" s="77"/>
      <c r="BB785" s="36"/>
    </row>
    <row r="786" spans="53:54" s="243" customFormat="1">
      <c r="BA786" s="77"/>
      <c r="BB786" s="36"/>
    </row>
    <row r="787" spans="53:54" s="243" customFormat="1">
      <c r="BA787" s="77"/>
      <c r="BB787" s="36"/>
    </row>
    <row r="788" spans="53:54" s="243" customFormat="1">
      <c r="BA788" s="77"/>
      <c r="BB788" s="36"/>
    </row>
    <row r="789" spans="53:54" s="243" customFormat="1">
      <c r="BA789" s="77"/>
      <c r="BB789" s="36"/>
    </row>
    <row r="790" spans="53:54" s="243" customFormat="1">
      <c r="BA790" s="77"/>
      <c r="BB790" s="36"/>
    </row>
    <row r="791" spans="53:54" s="243" customFormat="1">
      <c r="BA791" s="77"/>
      <c r="BB791" s="36"/>
    </row>
    <row r="792" spans="53:54" s="243" customFormat="1">
      <c r="BA792" s="77"/>
      <c r="BB792" s="36"/>
    </row>
    <row r="793" spans="53:54" s="243" customFormat="1">
      <c r="BA793" s="77"/>
      <c r="BB793" s="36"/>
    </row>
    <row r="794" spans="53:54" s="243" customFormat="1">
      <c r="BA794" s="77"/>
      <c r="BB794" s="36"/>
    </row>
    <row r="795" spans="53:54" s="243" customFormat="1">
      <c r="BA795" s="77"/>
      <c r="BB795" s="36"/>
    </row>
    <row r="796" spans="53:54" s="243" customFormat="1">
      <c r="BA796" s="77"/>
      <c r="BB796" s="36"/>
    </row>
    <row r="797" spans="53:54" s="243" customFormat="1">
      <c r="BA797" s="77"/>
      <c r="BB797" s="36"/>
    </row>
    <row r="798" spans="53:54" s="243" customFormat="1">
      <c r="BA798" s="77"/>
      <c r="BB798" s="36"/>
    </row>
    <row r="799" spans="53:54" s="243" customFormat="1">
      <c r="BA799" s="77"/>
      <c r="BB799" s="36"/>
    </row>
    <row r="800" spans="53:54" s="243" customFormat="1">
      <c r="BA800" s="77"/>
      <c r="BB800" s="36"/>
    </row>
    <row r="801" spans="53:54" s="243" customFormat="1">
      <c r="BA801" s="77"/>
      <c r="BB801" s="36"/>
    </row>
    <row r="802" spans="53:54" s="243" customFormat="1">
      <c r="BA802" s="77"/>
      <c r="BB802" s="36"/>
    </row>
    <row r="803" spans="53:54" s="243" customFormat="1">
      <c r="BA803" s="77"/>
      <c r="BB803" s="36"/>
    </row>
    <row r="804" spans="53:54" s="243" customFormat="1">
      <c r="BA804" s="77"/>
      <c r="BB804" s="36"/>
    </row>
    <row r="805" spans="53:54" s="243" customFormat="1">
      <c r="BA805" s="77"/>
      <c r="BB805" s="36"/>
    </row>
    <row r="806" spans="53:54" s="243" customFormat="1">
      <c r="BA806" s="77"/>
      <c r="BB806" s="36"/>
    </row>
    <row r="807" spans="53:54" s="243" customFormat="1">
      <c r="BA807" s="77"/>
      <c r="BB807" s="36"/>
    </row>
    <row r="808" spans="53:54" s="243" customFormat="1">
      <c r="BA808" s="77"/>
      <c r="BB808" s="36"/>
    </row>
    <row r="809" spans="53:54" s="243" customFormat="1">
      <c r="BA809" s="77"/>
      <c r="BB809" s="36"/>
    </row>
    <row r="810" spans="53:54" s="243" customFormat="1">
      <c r="BA810" s="77"/>
      <c r="BB810" s="36"/>
    </row>
    <row r="811" spans="53:54" s="243" customFormat="1">
      <c r="BA811" s="77"/>
      <c r="BB811" s="36"/>
    </row>
    <row r="812" spans="53:54" s="243" customFormat="1">
      <c r="BA812" s="77"/>
      <c r="BB812" s="36"/>
    </row>
    <row r="813" spans="53:54" s="243" customFormat="1">
      <c r="BA813" s="77"/>
      <c r="BB813" s="36"/>
    </row>
    <row r="814" spans="53:54" s="243" customFormat="1">
      <c r="BA814" s="77"/>
      <c r="BB814" s="36"/>
    </row>
    <row r="815" spans="53:54" s="243" customFormat="1">
      <c r="BA815" s="77"/>
      <c r="BB815" s="36"/>
    </row>
    <row r="816" spans="53:54" s="243" customFormat="1">
      <c r="BA816" s="77"/>
      <c r="BB816" s="36"/>
    </row>
    <row r="817" spans="53:54" s="243" customFormat="1">
      <c r="BA817" s="77"/>
      <c r="BB817" s="36"/>
    </row>
    <row r="818" spans="53:54" s="243" customFormat="1">
      <c r="BA818" s="77"/>
      <c r="BB818" s="36"/>
    </row>
    <row r="819" spans="53:54" s="243" customFormat="1">
      <c r="BA819" s="77"/>
      <c r="BB819" s="36"/>
    </row>
    <row r="820" spans="53:54" s="243" customFormat="1">
      <c r="BA820" s="77"/>
      <c r="BB820" s="36"/>
    </row>
    <row r="821" spans="53:54" s="243" customFormat="1">
      <c r="BA821" s="77"/>
      <c r="BB821" s="36"/>
    </row>
    <row r="822" spans="53:54" s="243" customFormat="1">
      <c r="BA822" s="77"/>
      <c r="BB822" s="36"/>
    </row>
    <row r="823" spans="53:54" s="243" customFormat="1">
      <c r="BA823" s="77"/>
      <c r="BB823" s="36"/>
    </row>
    <row r="824" spans="53:54" s="243" customFormat="1">
      <c r="BA824" s="77"/>
      <c r="BB824" s="36"/>
    </row>
    <row r="825" spans="53:54" s="243" customFormat="1">
      <c r="BA825" s="77"/>
      <c r="BB825" s="36"/>
    </row>
    <row r="826" spans="53:54" s="243" customFormat="1">
      <c r="BA826" s="77"/>
      <c r="BB826" s="36"/>
    </row>
    <row r="827" spans="53:54" s="243" customFormat="1">
      <c r="BA827" s="77"/>
      <c r="BB827" s="36"/>
    </row>
    <row r="828" spans="53:54" s="243" customFormat="1">
      <c r="BA828" s="77"/>
      <c r="BB828" s="36"/>
    </row>
    <row r="829" spans="53:54" s="243" customFormat="1">
      <c r="BA829" s="77"/>
      <c r="BB829" s="36"/>
    </row>
    <row r="830" spans="53:54" s="243" customFormat="1">
      <c r="BA830" s="77"/>
      <c r="BB830" s="36"/>
    </row>
    <row r="831" spans="53:54" s="243" customFormat="1">
      <c r="BA831" s="77"/>
      <c r="BB831" s="36"/>
    </row>
    <row r="832" spans="53:54" s="243" customFormat="1">
      <c r="BA832" s="77"/>
      <c r="BB832" s="36"/>
    </row>
    <row r="833" spans="53:54" s="243" customFormat="1">
      <c r="BA833" s="77"/>
      <c r="BB833" s="36"/>
    </row>
    <row r="834" spans="53:54" s="243" customFormat="1">
      <c r="BA834" s="77"/>
      <c r="BB834" s="36"/>
    </row>
    <row r="835" spans="53:54" s="243" customFormat="1">
      <c r="BA835" s="77"/>
      <c r="BB835" s="36"/>
    </row>
    <row r="836" spans="53:54" s="243" customFormat="1">
      <c r="BA836" s="77"/>
      <c r="BB836" s="36"/>
    </row>
    <row r="837" spans="53:54" s="243" customFormat="1">
      <c r="BA837" s="77"/>
      <c r="BB837" s="36"/>
    </row>
    <row r="838" spans="53:54" s="243" customFormat="1">
      <c r="BA838" s="77"/>
      <c r="BB838" s="36"/>
    </row>
    <row r="839" spans="53:54" s="243" customFormat="1">
      <c r="BA839" s="77"/>
      <c r="BB839" s="36"/>
    </row>
    <row r="840" spans="53:54" s="243" customFormat="1">
      <c r="BA840" s="77"/>
      <c r="BB840" s="36"/>
    </row>
    <row r="841" spans="53:54" s="243" customFormat="1">
      <c r="BA841" s="77"/>
      <c r="BB841" s="36"/>
    </row>
    <row r="842" spans="53:54" s="243" customFormat="1">
      <c r="BA842" s="77"/>
      <c r="BB842" s="36"/>
    </row>
    <row r="843" spans="53:54" s="243" customFormat="1">
      <c r="BA843" s="77"/>
      <c r="BB843" s="36"/>
    </row>
    <row r="844" spans="53:54" s="243" customFormat="1">
      <c r="BA844" s="77"/>
      <c r="BB844" s="36"/>
    </row>
    <row r="845" spans="53:54" s="243" customFormat="1">
      <c r="BA845" s="77"/>
      <c r="BB845" s="36"/>
    </row>
    <row r="846" spans="53:54" s="243" customFormat="1">
      <c r="BA846" s="77"/>
      <c r="BB846" s="36"/>
    </row>
    <row r="847" spans="53:54" s="243" customFormat="1">
      <c r="BA847" s="77"/>
      <c r="BB847" s="36"/>
    </row>
    <row r="848" spans="53:54" s="243" customFormat="1">
      <c r="BA848" s="77"/>
      <c r="BB848" s="36"/>
    </row>
    <row r="849" spans="53:54" s="243" customFormat="1">
      <c r="BA849" s="77"/>
      <c r="BB849" s="36"/>
    </row>
    <row r="850" spans="53:54" s="243" customFormat="1">
      <c r="BA850" s="77"/>
      <c r="BB850" s="36"/>
    </row>
    <row r="851" spans="53:54" s="243" customFormat="1">
      <c r="BA851" s="77"/>
      <c r="BB851" s="36"/>
    </row>
    <row r="852" spans="53:54" s="243" customFormat="1">
      <c r="BA852" s="77"/>
      <c r="BB852" s="36"/>
    </row>
    <row r="853" spans="53:54" s="243" customFormat="1">
      <c r="BA853" s="77"/>
      <c r="BB853" s="36"/>
    </row>
    <row r="854" spans="53:54" s="243" customFormat="1">
      <c r="BA854" s="77"/>
      <c r="BB854" s="36"/>
    </row>
    <row r="855" spans="53:54" s="243" customFormat="1">
      <c r="BA855" s="77"/>
      <c r="BB855" s="36"/>
    </row>
    <row r="856" spans="53:54" s="243" customFormat="1">
      <c r="BA856" s="77"/>
      <c r="BB856" s="36"/>
    </row>
    <row r="857" spans="53:54" s="243" customFormat="1">
      <c r="BA857" s="77"/>
      <c r="BB857" s="36"/>
    </row>
    <row r="858" spans="53:54" s="243" customFormat="1">
      <c r="BA858" s="77"/>
      <c r="BB858" s="36"/>
    </row>
    <row r="859" spans="53:54" s="243" customFormat="1">
      <c r="BA859" s="77"/>
      <c r="BB859" s="36"/>
    </row>
    <row r="860" spans="53:54" s="243" customFormat="1">
      <c r="BA860" s="77"/>
      <c r="BB860" s="36"/>
    </row>
    <row r="861" spans="53:54" s="243" customFormat="1">
      <c r="BA861" s="77"/>
      <c r="BB861" s="36"/>
    </row>
    <row r="862" spans="53:54" s="243" customFormat="1">
      <c r="BA862" s="77"/>
      <c r="BB862" s="36"/>
    </row>
    <row r="863" spans="53:54" s="243" customFormat="1">
      <c r="BA863" s="77"/>
      <c r="BB863" s="36"/>
    </row>
    <row r="864" spans="53:54" s="243" customFormat="1">
      <c r="BA864" s="77"/>
      <c r="BB864" s="36"/>
    </row>
    <row r="865" spans="53:54" s="243" customFormat="1">
      <c r="BA865" s="77"/>
      <c r="BB865" s="36"/>
    </row>
    <row r="866" spans="53:54" s="243" customFormat="1">
      <c r="BA866" s="77"/>
      <c r="BB866" s="36"/>
    </row>
    <row r="867" spans="53:54" s="243" customFormat="1">
      <c r="BA867" s="77"/>
      <c r="BB867" s="36"/>
    </row>
    <row r="868" spans="53:54" s="243" customFormat="1">
      <c r="BA868" s="77"/>
      <c r="BB868" s="36"/>
    </row>
    <row r="869" spans="53:54" s="243" customFormat="1">
      <c r="BA869" s="77"/>
      <c r="BB869" s="36"/>
    </row>
    <row r="870" spans="53:54" s="243" customFormat="1">
      <c r="BA870" s="77"/>
      <c r="BB870" s="36"/>
    </row>
    <row r="871" spans="53:54" s="243" customFormat="1">
      <c r="BA871" s="77"/>
      <c r="BB871" s="36"/>
    </row>
    <row r="872" spans="53:54" s="243" customFormat="1">
      <c r="BA872" s="77"/>
      <c r="BB872" s="36"/>
    </row>
    <row r="873" spans="53:54" s="243" customFormat="1">
      <c r="BA873" s="77"/>
      <c r="BB873" s="36"/>
    </row>
    <row r="874" spans="53:54" s="243" customFormat="1">
      <c r="BA874" s="77"/>
      <c r="BB874" s="36"/>
    </row>
    <row r="875" spans="53:54" s="243" customFormat="1">
      <c r="BA875" s="77"/>
      <c r="BB875" s="36"/>
    </row>
    <row r="876" spans="53:54" s="243" customFormat="1">
      <c r="BA876" s="77"/>
      <c r="BB876" s="36"/>
    </row>
    <row r="877" spans="53:54" s="243" customFormat="1">
      <c r="BA877" s="77"/>
      <c r="BB877" s="36"/>
    </row>
    <row r="878" spans="53:54" s="243" customFormat="1">
      <c r="BA878" s="77"/>
      <c r="BB878" s="36"/>
    </row>
    <row r="879" spans="53:54" s="243" customFormat="1">
      <c r="BA879" s="77"/>
      <c r="BB879" s="36"/>
    </row>
    <row r="880" spans="53:54" s="243" customFormat="1">
      <c r="BA880" s="77"/>
      <c r="BB880" s="36"/>
    </row>
    <row r="881" spans="53:54" s="243" customFormat="1">
      <c r="BA881" s="77"/>
      <c r="BB881" s="36"/>
    </row>
    <row r="882" spans="53:54" s="243" customFormat="1">
      <c r="BA882" s="77"/>
      <c r="BB882" s="36"/>
    </row>
    <row r="883" spans="53:54" s="243" customFormat="1">
      <c r="BA883" s="77"/>
      <c r="BB883" s="36"/>
    </row>
    <row r="884" spans="53:54" s="243" customFormat="1">
      <c r="BA884" s="77"/>
      <c r="BB884" s="36"/>
    </row>
    <row r="885" spans="53:54" s="243" customFormat="1">
      <c r="BA885" s="77"/>
      <c r="BB885" s="36"/>
    </row>
    <row r="886" spans="53:54" s="243" customFormat="1">
      <c r="BA886" s="77"/>
      <c r="BB886" s="36"/>
    </row>
    <row r="887" spans="53:54" s="243" customFormat="1">
      <c r="BA887" s="77"/>
      <c r="BB887" s="36"/>
    </row>
    <row r="888" spans="53:54" s="243" customFormat="1">
      <c r="BA888" s="77"/>
      <c r="BB888" s="36"/>
    </row>
    <row r="889" spans="53:54" s="243" customFormat="1">
      <c r="BA889" s="77"/>
      <c r="BB889" s="36"/>
    </row>
    <row r="890" spans="53:54" s="243" customFormat="1">
      <c r="BA890" s="77"/>
      <c r="BB890" s="36"/>
    </row>
    <row r="891" spans="53:54" s="243" customFormat="1">
      <c r="BA891" s="77"/>
      <c r="BB891" s="36"/>
    </row>
    <row r="892" spans="53:54" s="243" customFormat="1">
      <c r="BA892" s="77"/>
      <c r="BB892" s="36"/>
    </row>
    <row r="893" spans="53:54" s="243" customFormat="1">
      <c r="BA893" s="77"/>
      <c r="BB893" s="36"/>
    </row>
    <row r="894" spans="53:54" s="243" customFormat="1">
      <c r="BA894" s="77"/>
      <c r="BB894" s="36"/>
    </row>
    <row r="895" spans="53:54" s="243" customFormat="1">
      <c r="BA895" s="77"/>
      <c r="BB895" s="36"/>
    </row>
    <row r="896" spans="53:54" s="243" customFormat="1">
      <c r="BA896" s="77"/>
      <c r="BB896" s="36"/>
    </row>
    <row r="897" spans="53:54" s="243" customFormat="1">
      <c r="BA897" s="77"/>
      <c r="BB897" s="36"/>
    </row>
    <row r="898" spans="53:54" s="243" customFormat="1">
      <c r="BA898" s="77"/>
      <c r="BB898" s="36"/>
    </row>
    <row r="899" spans="53:54" s="243" customFormat="1">
      <c r="BA899" s="77"/>
      <c r="BB899" s="36"/>
    </row>
    <row r="900" spans="53:54" s="243" customFormat="1">
      <c r="BA900" s="77"/>
      <c r="BB900" s="36"/>
    </row>
    <row r="901" spans="53:54" s="243" customFormat="1">
      <c r="BA901" s="77"/>
      <c r="BB901" s="36"/>
    </row>
    <row r="902" spans="53:54" s="243" customFormat="1">
      <c r="BA902" s="77"/>
      <c r="BB902" s="36"/>
    </row>
    <row r="903" spans="53:54" s="243" customFormat="1">
      <c r="BA903" s="77"/>
      <c r="BB903" s="36"/>
    </row>
    <row r="904" spans="53:54" s="243" customFormat="1">
      <c r="BA904" s="77"/>
      <c r="BB904" s="36"/>
    </row>
    <row r="905" spans="53:54" s="243" customFormat="1">
      <c r="BA905" s="77"/>
      <c r="BB905" s="36"/>
    </row>
    <row r="906" spans="53:54" s="243" customFormat="1">
      <c r="BA906" s="77"/>
      <c r="BB906" s="36"/>
    </row>
    <row r="907" spans="53:54" s="243" customFormat="1">
      <c r="BA907" s="77"/>
      <c r="BB907" s="36"/>
    </row>
    <row r="908" spans="53:54" s="243" customFormat="1">
      <c r="BA908" s="77"/>
      <c r="BB908" s="36"/>
    </row>
    <row r="909" spans="53:54" s="243" customFormat="1">
      <c r="BA909" s="77"/>
      <c r="BB909" s="36"/>
    </row>
    <row r="910" spans="53:54" s="243" customFormat="1">
      <c r="BA910" s="77"/>
      <c r="BB910" s="36"/>
    </row>
    <row r="911" spans="53:54" s="243" customFormat="1">
      <c r="BA911" s="77"/>
      <c r="BB911" s="36"/>
    </row>
    <row r="912" spans="53:54" s="243" customFormat="1">
      <c r="BA912" s="77"/>
      <c r="BB912" s="36"/>
    </row>
    <row r="913" spans="53:54" s="243" customFormat="1">
      <c r="BA913" s="77"/>
      <c r="BB913" s="36"/>
    </row>
    <row r="914" spans="53:54" s="243" customFormat="1">
      <c r="BA914" s="77"/>
      <c r="BB914" s="36"/>
    </row>
    <row r="915" spans="53:54" s="243" customFormat="1">
      <c r="BA915" s="77"/>
      <c r="BB915" s="36"/>
    </row>
    <row r="916" spans="53:54" s="243" customFormat="1">
      <c r="BA916" s="77"/>
      <c r="BB916" s="36"/>
    </row>
    <row r="917" spans="53:54" s="243" customFormat="1">
      <c r="BA917" s="77"/>
      <c r="BB917" s="36"/>
    </row>
    <row r="918" spans="53:54" s="243" customFormat="1">
      <c r="BA918" s="77"/>
      <c r="BB918" s="36"/>
    </row>
    <row r="919" spans="53:54" s="243" customFormat="1">
      <c r="BA919" s="77"/>
      <c r="BB919" s="36"/>
    </row>
    <row r="920" spans="53:54" s="243" customFormat="1">
      <c r="BA920" s="77"/>
      <c r="BB920" s="36"/>
    </row>
    <row r="921" spans="53:54" s="243" customFormat="1">
      <c r="BA921" s="77"/>
      <c r="BB921" s="36"/>
    </row>
    <row r="922" spans="53:54" s="243" customFormat="1">
      <c r="BA922" s="77"/>
      <c r="BB922" s="36"/>
    </row>
    <row r="923" spans="53:54" s="243" customFormat="1">
      <c r="BA923" s="77"/>
      <c r="BB923" s="36"/>
    </row>
    <row r="924" spans="53:54" s="243" customFormat="1">
      <c r="BA924" s="77"/>
      <c r="BB924" s="36"/>
    </row>
    <row r="925" spans="53:54" s="243" customFormat="1">
      <c r="BA925" s="77"/>
      <c r="BB925" s="36"/>
    </row>
    <row r="926" spans="53:54" s="243" customFormat="1">
      <c r="BA926" s="77"/>
      <c r="BB926" s="36"/>
    </row>
    <row r="927" spans="53:54" s="243" customFormat="1">
      <c r="BA927" s="77"/>
      <c r="BB927" s="36"/>
    </row>
    <row r="928" spans="53:54" s="243" customFormat="1">
      <c r="BA928" s="77"/>
      <c r="BB928" s="36"/>
    </row>
    <row r="929" spans="53:54" s="243" customFormat="1">
      <c r="BA929" s="77"/>
      <c r="BB929" s="36"/>
    </row>
    <row r="930" spans="53:54" s="243" customFormat="1">
      <c r="BA930" s="77"/>
      <c r="BB930" s="36"/>
    </row>
    <row r="931" spans="53:54" s="243" customFormat="1">
      <c r="BA931" s="77"/>
      <c r="BB931" s="36"/>
    </row>
    <row r="932" spans="53:54" s="243" customFormat="1">
      <c r="BA932" s="77"/>
      <c r="BB932" s="36"/>
    </row>
    <row r="933" spans="53:54" s="243" customFormat="1">
      <c r="BA933" s="77"/>
      <c r="BB933" s="36"/>
    </row>
    <row r="934" spans="53:54" s="243" customFormat="1">
      <c r="BA934" s="77"/>
      <c r="BB934" s="36"/>
    </row>
    <row r="935" spans="53:54" s="243" customFormat="1">
      <c r="BA935" s="77"/>
      <c r="BB935" s="36"/>
    </row>
    <row r="936" spans="53:54" s="243" customFormat="1">
      <c r="BA936" s="77"/>
      <c r="BB936" s="36"/>
    </row>
    <row r="937" spans="53:54" s="243" customFormat="1">
      <c r="BA937" s="77"/>
      <c r="BB937" s="36"/>
    </row>
    <row r="938" spans="53:54" s="243" customFormat="1">
      <c r="BA938" s="77"/>
      <c r="BB938" s="36"/>
    </row>
    <row r="939" spans="53:54" s="243" customFormat="1">
      <c r="BA939" s="77"/>
      <c r="BB939" s="36"/>
    </row>
    <row r="940" spans="53:54" s="243" customFormat="1">
      <c r="BA940" s="77"/>
      <c r="BB940" s="36"/>
    </row>
    <row r="941" spans="53:54" s="243" customFormat="1">
      <c r="BA941" s="77"/>
      <c r="BB941" s="36"/>
    </row>
    <row r="942" spans="53:54" s="243" customFormat="1">
      <c r="BA942" s="77"/>
      <c r="BB942" s="36"/>
    </row>
    <row r="943" spans="53:54" s="243" customFormat="1">
      <c r="BA943" s="77"/>
      <c r="BB943" s="36"/>
    </row>
    <row r="944" spans="53:54" s="243" customFormat="1">
      <c r="BA944" s="77"/>
      <c r="BB944" s="36"/>
    </row>
    <row r="945" spans="53:54" s="243" customFormat="1">
      <c r="BA945" s="77"/>
      <c r="BB945" s="36"/>
    </row>
    <row r="946" spans="53:54" s="243" customFormat="1">
      <c r="BA946" s="77"/>
      <c r="BB946" s="36"/>
    </row>
    <row r="947" spans="53:54" s="243" customFormat="1">
      <c r="BA947" s="77"/>
      <c r="BB947" s="36"/>
    </row>
    <row r="948" spans="53:54" s="243" customFormat="1">
      <c r="BA948" s="77"/>
      <c r="BB948" s="36"/>
    </row>
    <row r="949" spans="53:54" s="243" customFormat="1">
      <c r="BA949" s="77"/>
      <c r="BB949" s="36"/>
    </row>
    <row r="950" spans="53:54" s="243" customFormat="1">
      <c r="BA950" s="77"/>
      <c r="BB950" s="36"/>
    </row>
    <row r="951" spans="53:54" s="243" customFormat="1">
      <c r="BA951" s="77"/>
      <c r="BB951" s="36"/>
    </row>
    <row r="952" spans="53:54" s="243" customFormat="1">
      <c r="BA952" s="77"/>
      <c r="BB952" s="36"/>
    </row>
    <row r="953" spans="53:54" s="243" customFormat="1">
      <c r="BA953" s="77"/>
      <c r="BB953" s="36"/>
    </row>
    <row r="954" spans="53:54" s="243" customFormat="1">
      <c r="BA954" s="77"/>
      <c r="BB954" s="36"/>
    </row>
    <row r="955" spans="53:54" s="243" customFormat="1">
      <c r="BA955" s="77"/>
      <c r="BB955" s="36"/>
    </row>
    <row r="956" spans="53:54" s="243" customFormat="1">
      <c r="BA956" s="77"/>
      <c r="BB956" s="36"/>
    </row>
    <row r="957" spans="53:54" s="243" customFormat="1">
      <c r="BA957" s="77"/>
      <c r="BB957" s="36"/>
    </row>
    <row r="958" spans="53:54" s="243" customFormat="1">
      <c r="BA958" s="77"/>
      <c r="BB958" s="36"/>
    </row>
    <row r="959" spans="53:54" s="243" customFormat="1">
      <c r="BA959" s="77"/>
      <c r="BB959" s="36"/>
    </row>
    <row r="960" spans="53:54" s="243" customFormat="1">
      <c r="BA960" s="77"/>
      <c r="BB960" s="36"/>
    </row>
    <row r="961" spans="53:54" s="243" customFormat="1">
      <c r="BA961" s="77"/>
      <c r="BB961" s="36"/>
    </row>
    <row r="962" spans="53:54" s="243" customFormat="1">
      <c r="BA962" s="77"/>
      <c r="BB962" s="36"/>
    </row>
    <row r="963" spans="53:54" s="243" customFormat="1">
      <c r="BA963" s="77"/>
      <c r="BB963" s="36"/>
    </row>
    <row r="964" spans="53:54" s="243" customFormat="1">
      <c r="BA964" s="77"/>
      <c r="BB964" s="36"/>
    </row>
    <row r="965" spans="53:54" s="243" customFormat="1">
      <c r="BA965" s="77"/>
      <c r="BB965" s="36"/>
    </row>
    <row r="966" spans="53:54" s="243" customFormat="1">
      <c r="BA966" s="77"/>
      <c r="BB966" s="36"/>
    </row>
    <row r="967" spans="53:54" s="243" customFormat="1">
      <c r="BA967" s="77"/>
      <c r="BB967" s="36"/>
    </row>
    <row r="968" spans="53:54" s="243" customFormat="1">
      <c r="BA968" s="77"/>
      <c r="BB968" s="36"/>
    </row>
    <row r="969" spans="53:54" s="243" customFormat="1">
      <c r="BA969" s="77"/>
      <c r="BB969" s="36"/>
    </row>
    <row r="970" spans="53:54" s="243" customFormat="1">
      <c r="BA970" s="77"/>
      <c r="BB970" s="36"/>
    </row>
    <row r="971" spans="53:54" s="243" customFormat="1">
      <c r="BA971" s="77"/>
      <c r="BB971" s="36"/>
    </row>
    <row r="972" spans="53:54" s="243" customFormat="1">
      <c r="BA972" s="77"/>
      <c r="BB972" s="36"/>
    </row>
    <row r="973" spans="53:54" s="243" customFormat="1">
      <c r="BA973" s="77"/>
      <c r="BB973" s="36"/>
    </row>
    <row r="974" spans="53:54" s="243" customFormat="1">
      <c r="BA974" s="77"/>
      <c r="BB974" s="36"/>
    </row>
    <row r="975" spans="53:54" s="243" customFormat="1">
      <c r="BA975" s="77"/>
      <c r="BB975" s="36"/>
    </row>
    <row r="976" spans="53:54" s="243" customFormat="1">
      <c r="BA976" s="77"/>
      <c r="BB976" s="36"/>
    </row>
    <row r="977" spans="53:54" s="243" customFormat="1">
      <c r="BA977" s="77"/>
      <c r="BB977" s="36"/>
    </row>
    <row r="978" spans="53:54" s="243" customFormat="1">
      <c r="BA978" s="77"/>
      <c r="BB978" s="36"/>
    </row>
    <row r="979" spans="53:54" s="243" customFormat="1">
      <c r="BA979" s="77"/>
      <c r="BB979" s="36"/>
    </row>
    <row r="980" spans="53:54" s="243" customFormat="1">
      <c r="BA980" s="77"/>
      <c r="BB980" s="36"/>
    </row>
    <row r="981" spans="53:54" s="243" customFormat="1">
      <c r="BA981" s="77"/>
      <c r="BB981" s="36"/>
    </row>
    <row r="982" spans="53:54" s="243" customFormat="1">
      <c r="BA982" s="77"/>
      <c r="BB982" s="36"/>
    </row>
    <row r="983" spans="53:54" s="243" customFormat="1">
      <c r="BA983" s="77"/>
      <c r="BB983" s="36"/>
    </row>
    <row r="984" spans="53:54" s="243" customFormat="1">
      <c r="BA984" s="77"/>
      <c r="BB984" s="36"/>
    </row>
    <row r="985" spans="53:54" s="243" customFormat="1">
      <c r="BA985" s="77"/>
      <c r="BB985" s="36"/>
    </row>
    <row r="986" spans="53:54" s="243" customFormat="1">
      <c r="BA986" s="77"/>
      <c r="BB986" s="36"/>
    </row>
    <row r="987" spans="53:54" s="243" customFormat="1">
      <c r="BA987" s="77"/>
      <c r="BB987" s="36"/>
    </row>
    <row r="988" spans="53:54" s="243" customFormat="1">
      <c r="BA988" s="77"/>
      <c r="BB988" s="36"/>
    </row>
    <row r="989" spans="53:54" s="243" customFormat="1">
      <c r="BA989" s="77"/>
      <c r="BB989" s="36"/>
    </row>
    <row r="990" spans="53:54" s="243" customFormat="1">
      <c r="BA990" s="77"/>
      <c r="BB990" s="36"/>
    </row>
    <row r="991" spans="53:54" s="243" customFormat="1">
      <c r="BA991" s="77"/>
      <c r="BB991" s="36"/>
    </row>
    <row r="992" spans="53:54" s="243" customFormat="1">
      <c r="BA992" s="77"/>
      <c r="BB992" s="36"/>
    </row>
    <row r="993" spans="53:54" s="243" customFormat="1">
      <c r="BA993" s="77"/>
      <c r="BB993" s="36"/>
    </row>
    <row r="994" spans="53:54" s="243" customFormat="1">
      <c r="BA994" s="77"/>
      <c r="BB994" s="36"/>
    </row>
    <row r="995" spans="53:54" s="243" customFormat="1">
      <c r="BA995" s="77"/>
      <c r="BB995" s="36"/>
    </row>
    <row r="996" spans="53:54" s="243" customFormat="1">
      <c r="BA996" s="77"/>
      <c r="BB996" s="36"/>
    </row>
    <row r="997" spans="53:54" s="243" customFormat="1">
      <c r="BA997" s="77"/>
      <c r="BB997" s="36"/>
    </row>
    <row r="998" spans="53:54" s="243" customFormat="1">
      <c r="BA998" s="77"/>
      <c r="BB998" s="36"/>
    </row>
    <row r="999" spans="53:54" s="243" customFormat="1">
      <c r="BA999" s="77"/>
      <c r="BB999" s="36"/>
    </row>
    <row r="1000" spans="53:54" s="243" customFormat="1">
      <c r="BA1000" s="77"/>
      <c r="BB1000" s="36"/>
    </row>
    <row r="1001" spans="53:54" s="243" customFormat="1">
      <c r="BA1001" s="77"/>
      <c r="BB1001" s="36"/>
    </row>
    <row r="1002" spans="53:54" s="243" customFormat="1">
      <c r="BA1002" s="77"/>
      <c r="BB1002" s="36"/>
    </row>
    <row r="1003" spans="53:54" s="243" customFormat="1">
      <c r="BA1003" s="77"/>
      <c r="BB1003" s="36"/>
    </row>
    <row r="1004" spans="53:54" s="243" customFormat="1">
      <c r="BA1004" s="77"/>
      <c r="BB1004" s="36"/>
    </row>
    <row r="1005" spans="53:54" s="243" customFormat="1">
      <c r="BA1005" s="77"/>
      <c r="BB1005" s="36"/>
    </row>
    <row r="1006" spans="53:54" s="243" customFormat="1">
      <c r="BA1006" s="77"/>
      <c r="BB1006" s="36"/>
    </row>
    <row r="1007" spans="53:54" s="243" customFormat="1">
      <c r="BA1007" s="77"/>
      <c r="BB1007" s="36"/>
    </row>
    <row r="1008" spans="53:54" s="243" customFormat="1">
      <c r="BA1008" s="77"/>
      <c r="BB1008" s="36"/>
    </row>
    <row r="1009" spans="53:54" s="243" customFormat="1">
      <c r="BA1009" s="77"/>
      <c r="BB1009" s="36"/>
    </row>
    <row r="1010" spans="53:54" s="243" customFormat="1">
      <c r="BA1010" s="77"/>
      <c r="BB1010" s="36"/>
    </row>
    <row r="1011" spans="53:54" s="243" customFormat="1">
      <c r="BA1011" s="77"/>
      <c r="BB1011" s="36"/>
    </row>
    <row r="1012" spans="53:54" s="243" customFormat="1">
      <c r="BA1012" s="77"/>
      <c r="BB1012" s="36"/>
    </row>
    <row r="1013" spans="53:54" s="243" customFormat="1">
      <c r="BA1013" s="77"/>
      <c r="BB1013" s="36"/>
    </row>
    <row r="1014" spans="53:54" s="243" customFormat="1">
      <c r="BA1014" s="77"/>
      <c r="BB1014" s="36"/>
    </row>
    <row r="1015" spans="53:54" s="243" customFormat="1">
      <c r="BA1015" s="77"/>
      <c r="BB1015" s="36"/>
    </row>
    <row r="1016" spans="53:54" s="243" customFormat="1">
      <c r="BA1016" s="77"/>
      <c r="BB1016" s="36"/>
    </row>
    <row r="1017" spans="53:54" s="243" customFormat="1">
      <c r="BA1017" s="77"/>
      <c r="BB1017" s="36"/>
    </row>
    <row r="1018" spans="53:54" s="243" customFormat="1">
      <c r="BA1018" s="77"/>
      <c r="BB1018" s="36"/>
    </row>
    <row r="1019" spans="53:54" s="243" customFormat="1">
      <c r="BA1019" s="77"/>
      <c r="BB1019" s="36"/>
    </row>
    <row r="1020" spans="53:54" s="243" customFormat="1">
      <c r="BA1020" s="77"/>
      <c r="BB1020" s="36"/>
    </row>
    <row r="1021" spans="53:54" s="243" customFormat="1">
      <c r="BA1021" s="77"/>
      <c r="BB1021" s="36"/>
    </row>
    <row r="1022" spans="53:54" s="243" customFormat="1">
      <c r="BA1022" s="77"/>
      <c r="BB1022" s="36"/>
    </row>
    <row r="1023" spans="53:54" s="243" customFormat="1">
      <c r="BA1023" s="77"/>
      <c r="BB1023" s="36"/>
    </row>
    <row r="1024" spans="53:54" s="243" customFormat="1">
      <c r="BA1024" s="77"/>
      <c r="BB1024" s="36"/>
    </row>
    <row r="1025" spans="53:54" s="243" customFormat="1">
      <c r="BA1025" s="77"/>
      <c r="BB1025" s="36"/>
    </row>
    <row r="1026" spans="53:54" s="243" customFormat="1">
      <c r="BA1026" s="77"/>
      <c r="BB1026" s="36"/>
    </row>
    <row r="1027" spans="53:54" s="243" customFormat="1">
      <c r="BA1027" s="77"/>
      <c r="BB1027" s="36"/>
    </row>
    <row r="1028" spans="53:54" s="243" customFormat="1">
      <c r="BA1028" s="77"/>
      <c r="BB1028" s="36"/>
    </row>
    <row r="1029" spans="53:54" s="243" customFormat="1">
      <c r="BA1029" s="77"/>
      <c r="BB1029" s="36"/>
    </row>
    <row r="1030" spans="53:54" s="243" customFormat="1">
      <c r="BA1030" s="77"/>
      <c r="BB1030" s="36"/>
    </row>
    <row r="1031" spans="53:54" s="243" customFormat="1">
      <c r="BA1031" s="77"/>
      <c r="BB1031" s="36"/>
    </row>
    <row r="1032" spans="53:54" s="243" customFormat="1">
      <c r="BA1032" s="77"/>
      <c r="BB1032" s="36"/>
    </row>
    <row r="1033" spans="53:54" s="243" customFormat="1">
      <c r="BA1033" s="77"/>
      <c r="BB1033" s="36"/>
    </row>
    <row r="1034" spans="53:54" s="243" customFormat="1">
      <c r="BA1034" s="77"/>
      <c r="BB1034" s="36"/>
    </row>
    <row r="1035" spans="53:54" s="243" customFormat="1">
      <c r="BA1035" s="77"/>
      <c r="BB1035" s="36"/>
    </row>
    <row r="1036" spans="53:54" s="243" customFormat="1">
      <c r="BA1036" s="77"/>
      <c r="BB1036" s="36"/>
    </row>
    <row r="1037" spans="53:54" s="243" customFormat="1">
      <c r="BA1037" s="77"/>
      <c r="BB1037" s="36"/>
    </row>
    <row r="1038" spans="53:54" s="243" customFormat="1">
      <c r="BA1038" s="77"/>
      <c r="BB1038" s="36"/>
    </row>
    <row r="1039" spans="53:54" s="243" customFormat="1">
      <c r="BA1039" s="77"/>
      <c r="BB1039" s="36"/>
    </row>
    <row r="1040" spans="53:54" s="243" customFormat="1">
      <c r="BA1040" s="77"/>
      <c r="BB1040" s="36"/>
    </row>
    <row r="1041" spans="53:54" s="243" customFormat="1">
      <c r="BA1041" s="77"/>
      <c r="BB1041" s="36"/>
    </row>
    <row r="1042" spans="53:54" s="243" customFormat="1">
      <c r="BA1042" s="77"/>
      <c r="BB1042" s="36"/>
    </row>
    <row r="1043" spans="53:54" s="243" customFormat="1">
      <c r="BA1043" s="77"/>
      <c r="BB1043" s="36"/>
    </row>
    <row r="1044" spans="53:54" s="243" customFormat="1">
      <c r="BA1044" s="77"/>
      <c r="BB1044" s="36"/>
    </row>
    <row r="1045" spans="53:54" s="243" customFormat="1">
      <c r="BA1045" s="77"/>
      <c r="BB1045" s="36"/>
    </row>
    <row r="1046" spans="53:54" s="243" customFormat="1">
      <c r="BA1046" s="77"/>
      <c r="BB1046" s="36"/>
    </row>
    <row r="1047" spans="53:54" s="243" customFormat="1">
      <c r="BA1047" s="77"/>
      <c r="BB1047" s="36"/>
    </row>
    <row r="1048" spans="53:54" s="243" customFormat="1">
      <c r="BA1048" s="77"/>
      <c r="BB1048" s="36"/>
    </row>
    <row r="1049" spans="53:54" s="243" customFormat="1">
      <c r="BA1049" s="77"/>
      <c r="BB1049" s="36"/>
    </row>
    <row r="1050" spans="53:54" s="243" customFormat="1">
      <c r="BA1050" s="77"/>
      <c r="BB1050" s="36"/>
    </row>
    <row r="1051" spans="53:54" s="243" customFormat="1">
      <c r="BA1051" s="77"/>
      <c r="BB1051" s="36"/>
    </row>
    <row r="1052" spans="53:54" s="243" customFormat="1">
      <c r="BA1052" s="77"/>
      <c r="BB1052" s="36"/>
    </row>
    <row r="1053" spans="53:54" s="243" customFormat="1">
      <c r="BA1053" s="77"/>
      <c r="BB1053" s="36"/>
    </row>
    <row r="1054" spans="53:54" s="243" customFormat="1">
      <c r="BA1054" s="77"/>
      <c r="BB1054" s="36"/>
    </row>
    <row r="1055" spans="53:54" s="243" customFormat="1">
      <c r="BA1055" s="77"/>
      <c r="BB1055" s="36"/>
    </row>
    <row r="1056" spans="53:54" s="243" customFormat="1">
      <c r="BA1056" s="77"/>
      <c r="BB1056" s="36"/>
    </row>
    <row r="1057" spans="53:54" s="243" customFormat="1">
      <c r="BA1057" s="77"/>
      <c r="BB1057" s="36"/>
    </row>
    <row r="1058" spans="53:54" s="243" customFormat="1">
      <c r="BA1058" s="77"/>
      <c r="BB1058" s="36"/>
    </row>
    <row r="1059" spans="53:54" s="243" customFormat="1">
      <c r="BA1059" s="77"/>
      <c r="BB1059" s="36"/>
    </row>
    <row r="1060" spans="53:54" s="243" customFormat="1">
      <c r="BA1060" s="77"/>
      <c r="BB1060" s="36"/>
    </row>
    <row r="1061" spans="53:54" s="243" customFormat="1">
      <c r="BA1061" s="77"/>
      <c r="BB1061" s="36"/>
    </row>
    <row r="1062" spans="53:54" s="243" customFormat="1">
      <c r="BA1062" s="77"/>
      <c r="BB1062" s="36"/>
    </row>
    <row r="1063" spans="53:54" s="243" customFormat="1">
      <c r="BA1063" s="77"/>
      <c r="BB1063" s="36"/>
    </row>
    <row r="1064" spans="53:54" s="243" customFormat="1">
      <c r="BA1064" s="77"/>
      <c r="BB1064" s="36"/>
    </row>
    <row r="1065" spans="53:54" s="243" customFormat="1">
      <c r="BA1065" s="77"/>
      <c r="BB1065" s="36"/>
    </row>
    <row r="1066" spans="53:54" s="243" customFormat="1">
      <c r="BA1066" s="77"/>
      <c r="BB1066" s="36"/>
    </row>
    <row r="1067" spans="53:54" s="243" customFormat="1">
      <c r="BA1067" s="77"/>
      <c r="BB1067" s="36"/>
    </row>
    <row r="1068" spans="53:54" s="243" customFormat="1">
      <c r="BA1068" s="77"/>
      <c r="BB1068" s="36"/>
    </row>
    <row r="1069" spans="53:54" s="243" customFormat="1">
      <c r="BA1069" s="77"/>
      <c r="BB1069" s="36"/>
    </row>
    <row r="1070" spans="53:54" s="243" customFormat="1">
      <c r="BA1070" s="77"/>
      <c r="BB1070" s="36"/>
    </row>
    <row r="1071" spans="53:54" s="243" customFormat="1">
      <c r="BA1071" s="77"/>
      <c r="BB1071" s="36"/>
    </row>
    <row r="1072" spans="53:54" s="243" customFormat="1">
      <c r="BA1072" s="77"/>
      <c r="BB1072" s="36"/>
    </row>
    <row r="1073" spans="53:54" s="243" customFormat="1">
      <c r="BA1073" s="77"/>
      <c r="BB1073" s="36"/>
    </row>
    <row r="1074" spans="53:54" s="243" customFormat="1">
      <c r="BA1074" s="77"/>
      <c r="BB1074" s="36"/>
    </row>
    <row r="1075" spans="53:54" s="243" customFormat="1">
      <c r="BA1075" s="77"/>
      <c r="BB1075" s="36"/>
    </row>
    <row r="1076" spans="53:54" s="243" customFormat="1">
      <c r="BA1076" s="77"/>
      <c r="BB1076" s="36"/>
    </row>
    <row r="1077" spans="53:54" s="243" customFormat="1">
      <c r="BA1077" s="77"/>
      <c r="BB1077" s="36"/>
    </row>
    <row r="1078" spans="53:54" s="243" customFormat="1">
      <c r="BA1078" s="77"/>
      <c r="BB1078" s="36"/>
    </row>
    <row r="1079" spans="53:54" s="243" customFormat="1">
      <c r="BA1079" s="77"/>
      <c r="BB1079" s="36"/>
    </row>
    <row r="1080" spans="53:54" s="243" customFormat="1">
      <c r="BA1080" s="77"/>
      <c r="BB1080" s="36"/>
    </row>
    <row r="1081" spans="53:54" s="243" customFormat="1">
      <c r="BA1081" s="77"/>
      <c r="BB1081" s="36"/>
    </row>
    <row r="1082" spans="53:54" s="243" customFormat="1">
      <c r="BA1082" s="77"/>
      <c r="BB1082" s="36"/>
    </row>
    <row r="1083" spans="53:54" s="243" customFormat="1">
      <c r="BA1083" s="77"/>
      <c r="BB1083" s="36"/>
    </row>
    <row r="1084" spans="53:54" s="243" customFormat="1">
      <c r="BA1084" s="77"/>
      <c r="BB1084" s="36"/>
    </row>
    <row r="1085" spans="53:54" s="243" customFormat="1">
      <c r="BA1085" s="77"/>
      <c r="BB1085" s="36"/>
    </row>
    <row r="1086" spans="53:54" s="243" customFormat="1">
      <c r="BA1086" s="77"/>
      <c r="BB1086" s="36"/>
    </row>
    <row r="1087" spans="53:54" s="243" customFormat="1">
      <c r="BA1087" s="77"/>
      <c r="BB1087" s="36"/>
    </row>
    <row r="1088" spans="53:54" s="243" customFormat="1">
      <c r="BA1088" s="77"/>
      <c r="BB1088" s="36"/>
    </row>
    <row r="1089" spans="53:54" s="243" customFormat="1">
      <c r="BA1089" s="77"/>
      <c r="BB1089" s="36"/>
    </row>
    <row r="1090" spans="53:54" s="243" customFormat="1">
      <c r="BA1090" s="77"/>
      <c r="BB1090" s="36"/>
    </row>
    <row r="1091" spans="53:54" s="243" customFormat="1">
      <c r="BA1091" s="77"/>
      <c r="BB1091" s="36"/>
    </row>
    <row r="1092" spans="53:54" s="243" customFormat="1">
      <c r="BA1092" s="77"/>
      <c r="BB1092" s="36"/>
    </row>
    <row r="1093" spans="53:54" s="243" customFormat="1">
      <c r="BA1093" s="77"/>
      <c r="BB1093" s="36"/>
    </row>
    <row r="1094" spans="53:54" s="243" customFormat="1">
      <c r="BA1094" s="77"/>
      <c r="BB1094" s="36"/>
    </row>
    <row r="1095" spans="53:54" s="243" customFormat="1">
      <c r="BA1095" s="77"/>
      <c r="BB1095" s="36"/>
    </row>
    <row r="1096" spans="53:54" s="243" customFormat="1">
      <c r="BA1096" s="77"/>
      <c r="BB1096" s="36"/>
    </row>
    <row r="1097" spans="53:54" s="243" customFormat="1">
      <c r="BA1097" s="77"/>
      <c r="BB1097" s="36"/>
    </row>
    <row r="1098" spans="53:54" s="243" customFormat="1">
      <c r="BA1098" s="77"/>
      <c r="BB1098" s="36"/>
    </row>
    <row r="1099" spans="53:54" s="243" customFormat="1">
      <c r="BA1099" s="77"/>
      <c r="BB1099" s="36"/>
    </row>
    <row r="1100" spans="53:54" s="243" customFormat="1">
      <c r="BA1100" s="77"/>
      <c r="BB1100" s="36"/>
    </row>
    <row r="1101" spans="53:54" s="243" customFormat="1">
      <c r="BA1101" s="77"/>
      <c r="BB1101" s="36"/>
    </row>
    <row r="1102" spans="53:54" s="243" customFormat="1">
      <c r="BA1102" s="77"/>
      <c r="BB1102" s="36"/>
    </row>
    <row r="1103" spans="53:54" s="243" customFormat="1">
      <c r="BA1103" s="77"/>
      <c r="BB1103" s="36"/>
    </row>
    <row r="1104" spans="53:54" s="243" customFormat="1">
      <c r="BA1104" s="77"/>
      <c r="BB1104" s="36"/>
    </row>
    <row r="1105" spans="53:54" s="243" customFormat="1">
      <c r="BA1105" s="77"/>
      <c r="BB1105" s="36"/>
    </row>
    <row r="1106" spans="53:54" s="243" customFormat="1">
      <c r="BA1106" s="77"/>
      <c r="BB1106" s="36"/>
    </row>
    <row r="1107" spans="53:54" s="243" customFormat="1">
      <c r="BA1107" s="77"/>
      <c r="BB1107" s="36"/>
    </row>
    <row r="1108" spans="53:54" s="243" customFormat="1">
      <c r="BA1108" s="77"/>
      <c r="BB1108" s="36"/>
    </row>
    <row r="1109" spans="53:54" s="243" customFormat="1">
      <c r="BA1109" s="77"/>
      <c r="BB1109" s="36"/>
    </row>
    <row r="1110" spans="53:54" s="243" customFormat="1">
      <c r="BA1110" s="77"/>
      <c r="BB1110" s="36"/>
    </row>
    <row r="1111" spans="53:54" s="243" customFormat="1">
      <c r="BA1111" s="77"/>
      <c r="BB1111" s="36"/>
    </row>
    <row r="1112" spans="53:54" s="243" customFormat="1">
      <c r="BA1112" s="77"/>
      <c r="BB1112" s="36"/>
    </row>
    <row r="1113" spans="53:54" s="243" customFormat="1">
      <c r="BA1113" s="77"/>
      <c r="BB1113" s="36"/>
    </row>
    <row r="1114" spans="53:54" s="243" customFormat="1">
      <c r="BA1114" s="77"/>
      <c r="BB1114" s="36"/>
    </row>
    <row r="1115" spans="53:54" s="243" customFormat="1">
      <c r="BA1115" s="77"/>
      <c r="BB1115" s="36"/>
    </row>
    <row r="1116" spans="53:54" s="243" customFormat="1">
      <c r="BA1116" s="77"/>
      <c r="BB1116" s="36"/>
    </row>
    <row r="1117" spans="53:54" s="243" customFormat="1">
      <c r="BA1117" s="77"/>
      <c r="BB1117" s="36"/>
    </row>
    <row r="1118" spans="53:54" s="243" customFormat="1">
      <c r="BA1118" s="77"/>
      <c r="BB1118" s="36"/>
    </row>
    <row r="1119" spans="53:54" s="243" customFormat="1">
      <c r="BA1119" s="77"/>
      <c r="BB1119" s="36"/>
    </row>
    <row r="1120" spans="53:54" s="243" customFormat="1">
      <c r="BA1120" s="77"/>
      <c r="BB1120" s="36"/>
    </row>
    <row r="1121" spans="53:54" s="243" customFormat="1">
      <c r="BA1121" s="77"/>
      <c r="BB1121" s="36"/>
    </row>
    <row r="1122" spans="53:54" s="243" customFormat="1">
      <c r="BA1122" s="77"/>
      <c r="BB1122" s="36"/>
    </row>
    <row r="1123" spans="53:54" s="243" customFormat="1">
      <c r="BA1123" s="77"/>
      <c r="BB1123" s="36"/>
    </row>
    <row r="1124" spans="53:54" s="243" customFormat="1">
      <c r="BA1124" s="77"/>
      <c r="BB1124" s="36"/>
    </row>
    <row r="1125" spans="53:54" s="243" customFormat="1">
      <c r="BA1125" s="77"/>
      <c r="BB1125" s="36"/>
    </row>
    <row r="1126" spans="53:54" s="243" customFormat="1">
      <c r="BA1126" s="77"/>
      <c r="BB1126" s="36"/>
    </row>
    <row r="1127" spans="53:54" s="243" customFormat="1">
      <c r="BA1127" s="77"/>
      <c r="BB1127" s="36"/>
    </row>
    <row r="1128" spans="53:54" s="243" customFormat="1">
      <c r="BA1128" s="77"/>
      <c r="BB1128" s="36"/>
    </row>
    <row r="1129" spans="53:54" s="243" customFormat="1">
      <c r="BA1129" s="77"/>
      <c r="BB1129" s="36"/>
    </row>
    <row r="1130" spans="53:54" s="243" customFormat="1">
      <c r="BA1130" s="77"/>
      <c r="BB1130" s="36"/>
    </row>
    <row r="1131" spans="53:54" s="243" customFormat="1">
      <c r="BA1131" s="77"/>
      <c r="BB1131" s="36"/>
    </row>
    <row r="1132" spans="53:54" s="243" customFormat="1">
      <c r="BA1132" s="77"/>
      <c r="BB1132" s="36"/>
    </row>
    <row r="1133" spans="53:54" s="243" customFormat="1">
      <c r="BA1133" s="77"/>
      <c r="BB1133" s="36"/>
    </row>
    <row r="1134" spans="53:54" s="243" customFormat="1">
      <c r="BA1134" s="77"/>
      <c r="BB1134" s="36"/>
    </row>
    <row r="1135" spans="53:54" s="243" customFormat="1">
      <c r="BA1135" s="77"/>
      <c r="BB1135" s="36"/>
    </row>
    <row r="1136" spans="53:54" s="243" customFormat="1">
      <c r="BA1136" s="77"/>
      <c r="BB1136" s="36"/>
    </row>
    <row r="1137" spans="53:54" s="243" customFormat="1">
      <c r="BA1137" s="77"/>
      <c r="BB1137" s="36"/>
    </row>
    <row r="1138" spans="53:54" s="243" customFormat="1">
      <c r="BA1138" s="77"/>
      <c r="BB1138" s="36"/>
    </row>
    <row r="1139" spans="53:54" s="243" customFormat="1">
      <c r="BA1139" s="77"/>
      <c r="BB1139" s="36"/>
    </row>
    <row r="1140" spans="53:54" s="243" customFormat="1">
      <c r="BA1140" s="77"/>
      <c r="BB1140" s="36"/>
    </row>
    <row r="1141" spans="53:54" s="243" customFormat="1">
      <c r="BA1141" s="77"/>
      <c r="BB1141" s="36"/>
    </row>
    <row r="1142" spans="53:54" s="243" customFormat="1">
      <c r="BA1142" s="77"/>
      <c r="BB1142" s="36"/>
    </row>
    <row r="1143" spans="53:54" s="243" customFormat="1">
      <c r="BA1143" s="77"/>
      <c r="BB1143" s="36"/>
    </row>
    <row r="1144" spans="53:54" s="243" customFormat="1">
      <c r="BA1144" s="77"/>
      <c r="BB1144" s="36"/>
    </row>
    <row r="1145" spans="53:54" s="243" customFormat="1">
      <c r="BA1145" s="77"/>
      <c r="BB1145" s="36"/>
    </row>
    <row r="1146" spans="53:54" s="243" customFormat="1">
      <c r="BA1146" s="77"/>
      <c r="BB1146" s="36"/>
    </row>
    <row r="1147" spans="53:54" s="243" customFormat="1">
      <c r="BA1147" s="77"/>
      <c r="BB1147" s="36"/>
    </row>
    <row r="1148" spans="53:54" s="243" customFormat="1">
      <c r="BA1148" s="77"/>
      <c r="BB1148" s="36"/>
    </row>
    <row r="1149" spans="53:54" s="243" customFormat="1">
      <c r="BA1149" s="77"/>
      <c r="BB1149" s="36"/>
    </row>
    <row r="1150" spans="53:54" s="243" customFormat="1">
      <c r="BA1150" s="77"/>
      <c r="BB1150" s="36"/>
    </row>
    <row r="1151" spans="53:54" s="243" customFormat="1">
      <c r="BA1151" s="77"/>
      <c r="BB1151" s="36"/>
    </row>
    <row r="1152" spans="53:54" s="243" customFormat="1">
      <c r="BA1152" s="77"/>
      <c r="BB1152" s="36"/>
    </row>
    <row r="1153" spans="53:54" s="243" customFormat="1">
      <c r="BA1153" s="77"/>
      <c r="BB1153" s="36"/>
    </row>
    <row r="1154" spans="53:54" s="243" customFormat="1">
      <c r="BA1154" s="77"/>
      <c r="BB1154" s="36"/>
    </row>
    <row r="1155" spans="53:54" s="243" customFormat="1">
      <c r="BA1155" s="77"/>
      <c r="BB1155" s="36"/>
    </row>
    <row r="1156" spans="53:54" s="243" customFormat="1">
      <c r="BA1156" s="77"/>
      <c r="BB1156" s="36"/>
    </row>
    <row r="1157" spans="53:54" s="243" customFormat="1">
      <c r="BA1157" s="77"/>
      <c r="BB1157" s="36"/>
    </row>
    <row r="1158" spans="53:54" s="243" customFormat="1">
      <c r="BA1158" s="77"/>
      <c r="BB1158" s="36"/>
    </row>
    <row r="1159" spans="53:54" s="243" customFormat="1">
      <c r="BA1159" s="77"/>
      <c r="BB1159" s="36"/>
    </row>
    <row r="1160" spans="53:54" s="243" customFormat="1">
      <c r="BA1160" s="77"/>
      <c r="BB1160" s="36"/>
    </row>
    <row r="1161" spans="53:54" s="243" customFormat="1">
      <c r="BA1161" s="77"/>
      <c r="BB1161" s="36"/>
    </row>
    <row r="1162" spans="53:54" s="243" customFormat="1">
      <c r="BA1162" s="77"/>
      <c r="BB1162" s="36"/>
    </row>
    <row r="1163" spans="53:54" s="243" customFormat="1">
      <c r="BA1163" s="77"/>
      <c r="BB1163" s="36"/>
    </row>
    <row r="1164" spans="53:54" s="243" customFormat="1">
      <c r="BA1164" s="77"/>
      <c r="BB1164" s="36"/>
    </row>
    <row r="1165" spans="53:54" s="243" customFormat="1">
      <c r="BA1165" s="77"/>
      <c r="BB1165" s="36"/>
    </row>
    <row r="1166" spans="53:54" s="243" customFormat="1">
      <c r="BA1166" s="77"/>
      <c r="BB1166" s="36"/>
    </row>
    <row r="1167" spans="53:54" s="243" customFormat="1">
      <c r="BA1167" s="77"/>
      <c r="BB1167" s="36"/>
    </row>
    <row r="1168" spans="53:54" s="243" customFormat="1">
      <c r="BA1168" s="77"/>
      <c r="BB1168" s="36"/>
    </row>
    <row r="1169" spans="53:54" s="243" customFormat="1">
      <c r="BA1169" s="77"/>
      <c r="BB1169" s="36"/>
    </row>
    <row r="1170" spans="53:54" s="243" customFormat="1">
      <c r="BA1170" s="77"/>
      <c r="BB1170" s="36"/>
    </row>
    <row r="1171" spans="53:54" s="243" customFormat="1">
      <c r="BA1171" s="77"/>
      <c r="BB1171" s="36"/>
    </row>
    <row r="1172" spans="53:54" s="243" customFormat="1">
      <c r="BA1172" s="77"/>
      <c r="BB1172" s="36"/>
    </row>
    <row r="1173" spans="53:54" s="243" customFormat="1">
      <c r="BA1173" s="77"/>
      <c r="BB1173" s="36"/>
    </row>
    <row r="1174" spans="53:54" s="243" customFormat="1">
      <c r="BA1174" s="77"/>
      <c r="BB1174" s="36"/>
    </row>
    <row r="1175" spans="53:54" s="243" customFormat="1">
      <c r="BA1175" s="77"/>
      <c r="BB1175" s="36"/>
    </row>
    <row r="1176" spans="53:54" s="243" customFormat="1">
      <c r="BA1176" s="77"/>
      <c r="BB1176" s="36"/>
    </row>
    <row r="1177" spans="53:54" s="243" customFormat="1">
      <c r="BA1177" s="77"/>
      <c r="BB1177" s="36"/>
    </row>
    <row r="1178" spans="53:54" s="243" customFormat="1">
      <c r="BA1178" s="77"/>
      <c r="BB1178" s="36"/>
    </row>
    <row r="1179" spans="53:54" s="243" customFormat="1">
      <c r="BA1179" s="77"/>
      <c r="BB1179" s="36"/>
    </row>
    <row r="1180" spans="53:54" s="243" customFormat="1">
      <c r="BA1180" s="77"/>
      <c r="BB1180" s="36"/>
    </row>
    <row r="1181" spans="53:54" s="243" customFormat="1">
      <c r="BA1181" s="77"/>
      <c r="BB1181" s="36"/>
    </row>
    <row r="1182" spans="53:54" s="243" customFormat="1">
      <c r="BA1182" s="77"/>
      <c r="BB1182" s="36"/>
    </row>
    <row r="1183" spans="53:54" s="243" customFormat="1">
      <c r="BA1183" s="77"/>
      <c r="BB1183" s="36"/>
    </row>
    <row r="1184" spans="53:54" s="243" customFormat="1">
      <c r="BA1184" s="77"/>
      <c r="BB1184" s="36"/>
    </row>
    <row r="1185" spans="53:54" s="243" customFormat="1">
      <c r="BA1185" s="77"/>
      <c r="BB1185" s="36"/>
    </row>
    <row r="1186" spans="53:54" s="243" customFormat="1">
      <c r="BA1186" s="77"/>
      <c r="BB1186" s="36"/>
    </row>
    <row r="1187" spans="53:54" s="243" customFormat="1">
      <c r="BA1187" s="77"/>
      <c r="BB1187" s="36"/>
    </row>
    <row r="1188" spans="53:54" s="243" customFormat="1">
      <c r="BA1188" s="77"/>
      <c r="BB1188" s="36"/>
    </row>
    <row r="1189" spans="53:54" s="243" customFormat="1">
      <c r="BA1189" s="77"/>
      <c r="BB1189" s="36"/>
    </row>
    <row r="1190" spans="53:54" s="243" customFormat="1">
      <c r="BA1190" s="77"/>
      <c r="BB1190" s="36"/>
    </row>
    <row r="1191" spans="53:54" s="243" customFormat="1">
      <c r="BA1191" s="77"/>
      <c r="BB1191" s="36"/>
    </row>
    <row r="1192" spans="53:54" s="243" customFormat="1">
      <c r="BA1192" s="77"/>
      <c r="BB1192" s="36"/>
    </row>
    <row r="1193" spans="53:54" s="243" customFormat="1">
      <c r="BA1193" s="77"/>
      <c r="BB1193" s="36"/>
    </row>
    <row r="1194" spans="53:54" s="243" customFormat="1">
      <c r="BA1194" s="77"/>
      <c r="BB1194" s="36"/>
    </row>
    <row r="1195" spans="53:54" s="243" customFormat="1">
      <c r="BA1195" s="77"/>
      <c r="BB1195" s="36"/>
    </row>
    <row r="1196" spans="53:54" s="243" customFormat="1">
      <c r="BA1196" s="77"/>
      <c r="BB1196" s="36"/>
    </row>
    <row r="1197" spans="53:54" s="243" customFormat="1">
      <c r="BA1197" s="77"/>
      <c r="BB1197" s="36"/>
    </row>
    <row r="1198" spans="53:54" s="243" customFormat="1">
      <c r="BA1198" s="77"/>
      <c r="BB1198" s="36"/>
    </row>
    <row r="1199" spans="53:54" s="243" customFormat="1">
      <c r="BA1199" s="77"/>
      <c r="BB1199" s="36"/>
    </row>
    <row r="1200" spans="53:54" s="243" customFormat="1">
      <c r="BA1200" s="77"/>
      <c r="BB1200" s="36"/>
    </row>
    <row r="1201" spans="53:54" s="243" customFormat="1">
      <c r="BA1201" s="77"/>
      <c r="BB1201" s="36"/>
    </row>
    <row r="1202" spans="53:54" s="243" customFormat="1">
      <c r="BA1202" s="77"/>
      <c r="BB1202" s="36"/>
    </row>
    <row r="1203" spans="53:54" s="243" customFormat="1">
      <c r="BA1203" s="77"/>
      <c r="BB1203" s="36"/>
    </row>
    <row r="1204" spans="53:54" s="243" customFormat="1">
      <c r="BA1204" s="77"/>
      <c r="BB1204" s="36"/>
    </row>
    <row r="1205" spans="53:54" s="243" customFormat="1">
      <c r="BA1205" s="77"/>
      <c r="BB1205" s="36"/>
    </row>
    <row r="1206" spans="53:54" s="243" customFormat="1">
      <c r="BA1206" s="77"/>
      <c r="BB1206" s="36"/>
    </row>
    <row r="1207" spans="53:54" s="243" customFormat="1">
      <c r="BA1207" s="77"/>
      <c r="BB1207" s="36"/>
    </row>
    <row r="1208" spans="53:54" s="243" customFormat="1">
      <c r="BA1208" s="77"/>
      <c r="BB1208" s="36"/>
    </row>
    <row r="1209" spans="53:54" s="243" customFormat="1">
      <c r="BA1209" s="77"/>
      <c r="BB1209" s="36"/>
    </row>
    <row r="1210" spans="53:54" s="243" customFormat="1">
      <c r="BA1210" s="77"/>
      <c r="BB1210" s="36"/>
    </row>
    <row r="1211" spans="53:54" s="243" customFormat="1">
      <c r="BA1211" s="77"/>
      <c r="BB1211" s="36"/>
    </row>
    <row r="1212" spans="53:54" s="243" customFormat="1">
      <c r="BA1212" s="77"/>
      <c r="BB1212" s="36"/>
    </row>
    <row r="1213" spans="53:54" s="243" customFormat="1">
      <c r="BA1213" s="77"/>
      <c r="BB1213" s="36"/>
    </row>
    <row r="1214" spans="53:54" s="243" customFormat="1">
      <c r="BA1214" s="77"/>
      <c r="BB1214" s="36"/>
    </row>
    <row r="1215" spans="53:54" s="243" customFormat="1">
      <c r="BA1215" s="77"/>
      <c r="BB1215" s="36"/>
    </row>
    <row r="1216" spans="53:54" s="243" customFormat="1">
      <c r="BA1216" s="77"/>
      <c r="BB1216" s="36"/>
    </row>
    <row r="1217" spans="53:54" s="243" customFormat="1">
      <c r="BA1217" s="77"/>
      <c r="BB1217" s="36"/>
    </row>
    <row r="1218" spans="53:54" s="243" customFormat="1">
      <c r="BA1218" s="77"/>
      <c r="BB1218" s="36"/>
    </row>
    <row r="1219" spans="53:54" s="243" customFormat="1">
      <c r="BA1219" s="77"/>
      <c r="BB1219" s="36"/>
    </row>
    <row r="1220" spans="53:54" s="243" customFormat="1">
      <c r="BA1220" s="77"/>
      <c r="BB1220" s="36"/>
    </row>
    <row r="1221" spans="53:54" s="243" customFormat="1">
      <c r="BA1221" s="77"/>
      <c r="BB1221" s="36"/>
    </row>
    <row r="1222" spans="53:54" s="243" customFormat="1">
      <c r="BA1222" s="77"/>
      <c r="BB1222" s="36"/>
    </row>
    <row r="1223" spans="53:54" s="243" customFormat="1">
      <c r="BA1223" s="77"/>
      <c r="BB1223" s="36"/>
    </row>
    <row r="1224" spans="53:54" s="243" customFormat="1">
      <c r="BA1224" s="77"/>
      <c r="BB1224" s="36"/>
    </row>
    <row r="1225" spans="53:54" s="243" customFormat="1">
      <c r="BA1225" s="77"/>
      <c r="BB1225" s="36"/>
    </row>
    <row r="1226" spans="53:54" s="243" customFormat="1">
      <c r="BA1226" s="77"/>
      <c r="BB1226" s="36"/>
    </row>
    <row r="1227" spans="53:54" s="243" customFormat="1">
      <c r="BA1227" s="77"/>
      <c r="BB1227" s="36"/>
    </row>
    <row r="1228" spans="53:54" s="243" customFormat="1">
      <c r="BA1228" s="77"/>
      <c r="BB1228" s="36"/>
    </row>
    <row r="1229" spans="53:54" s="243" customFormat="1">
      <c r="BA1229" s="77"/>
      <c r="BB1229" s="36"/>
    </row>
    <row r="1230" spans="53:54" s="243" customFormat="1">
      <c r="BA1230" s="77"/>
      <c r="BB1230" s="36"/>
    </row>
    <row r="1231" spans="53:54" s="243" customFormat="1">
      <c r="BA1231" s="77"/>
      <c r="BB1231" s="36"/>
    </row>
    <row r="1232" spans="53:54" s="243" customFormat="1">
      <c r="BA1232" s="77"/>
      <c r="BB1232" s="36"/>
    </row>
    <row r="1233" spans="53:54" s="243" customFormat="1">
      <c r="BA1233" s="77"/>
      <c r="BB1233" s="36"/>
    </row>
    <row r="1234" spans="53:54" s="243" customFormat="1">
      <c r="BA1234" s="77"/>
      <c r="BB1234" s="36"/>
    </row>
    <row r="1235" spans="53:54" s="243" customFormat="1">
      <c r="BA1235" s="77"/>
      <c r="BB1235" s="36"/>
    </row>
    <row r="1236" spans="53:54" s="243" customFormat="1">
      <c r="BA1236" s="77"/>
      <c r="BB1236" s="36"/>
    </row>
    <row r="1237" spans="53:54" s="243" customFormat="1">
      <c r="BA1237" s="77"/>
      <c r="BB1237" s="36"/>
    </row>
    <row r="1238" spans="53:54" s="243" customFormat="1">
      <c r="BA1238" s="77"/>
      <c r="BB1238" s="36"/>
    </row>
    <row r="1239" spans="53:54" s="243" customFormat="1">
      <c r="BA1239" s="77"/>
      <c r="BB1239" s="36"/>
    </row>
    <row r="1240" spans="53:54" s="243" customFormat="1">
      <c r="BA1240" s="77"/>
      <c r="BB1240" s="36"/>
    </row>
    <row r="1241" spans="53:54" s="243" customFormat="1">
      <c r="BA1241" s="77"/>
      <c r="BB1241" s="36"/>
    </row>
    <row r="1242" spans="53:54" s="243" customFormat="1">
      <c r="BA1242" s="77"/>
      <c r="BB1242" s="36"/>
    </row>
    <row r="1243" spans="53:54" s="243" customFormat="1">
      <c r="BA1243" s="77"/>
      <c r="BB1243" s="36"/>
    </row>
    <row r="1244" spans="53:54" s="243" customFormat="1">
      <c r="BA1244" s="77"/>
      <c r="BB1244" s="36"/>
    </row>
    <row r="1245" spans="53:54" s="243" customFormat="1">
      <c r="BA1245" s="77"/>
      <c r="BB1245" s="36"/>
    </row>
    <row r="1246" spans="53:54" s="243" customFormat="1">
      <c r="BA1246" s="77"/>
      <c r="BB1246" s="36"/>
    </row>
    <row r="1247" spans="53:54" s="243" customFormat="1">
      <c r="BA1247" s="77"/>
      <c r="BB1247" s="36"/>
    </row>
    <row r="1248" spans="53:54" s="243" customFormat="1">
      <c r="BA1248" s="77"/>
      <c r="BB1248" s="36"/>
    </row>
    <row r="1249" spans="53:54" s="243" customFormat="1">
      <c r="BA1249" s="77"/>
      <c r="BB1249" s="36"/>
    </row>
    <row r="1250" spans="53:54" s="243" customFormat="1">
      <c r="BA1250" s="77"/>
      <c r="BB1250" s="36"/>
    </row>
    <row r="1251" spans="53:54" s="243" customFormat="1">
      <c r="BA1251" s="77"/>
      <c r="BB1251" s="36"/>
    </row>
    <row r="1252" spans="53:54" s="243" customFormat="1">
      <c r="BA1252" s="77"/>
      <c r="BB1252" s="36"/>
    </row>
    <row r="1253" spans="53:54" s="243" customFormat="1">
      <c r="BA1253" s="77"/>
      <c r="BB1253" s="36"/>
    </row>
    <row r="1254" spans="53:54" s="243" customFormat="1">
      <c r="BA1254" s="77"/>
      <c r="BB1254" s="36"/>
    </row>
    <row r="1255" spans="53:54" s="243" customFormat="1">
      <c r="BA1255" s="77"/>
      <c r="BB1255" s="36"/>
    </row>
    <row r="1256" spans="53:54" s="243" customFormat="1">
      <c r="BA1256" s="77"/>
      <c r="BB1256" s="36"/>
    </row>
    <row r="1257" spans="53:54" s="243" customFormat="1">
      <c r="BA1257" s="77"/>
      <c r="BB1257" s="36"/>
    </row>
    <row r="1258" spans="53:54" s="243" customFormat="1">
      <c r="BA1258" s="77"/>
      <c r="BB1258" s="36"/>
    </row>
    <row r="1259" spans="53:54" s="243" customFormat="1">
      <c r="BA1259" s="77"/>
      <c r="BB1259" s="36"/>
    </row>
    <row r="1260" spans="53:54" s="243" customFormat="1">
      <c r="BA1260" s="77"/>
      <c r="BB1260" s="36"/>
    </row>
    <row r="1261" spans="53:54" s="243" customFormat="1">
      <c r="BA1261" s="77"/>
      <c r="BB1261" s="36"/>
    </row>
    <row r="1262" spans="53:54" s="243" customFormat="1">
      <c r="BA1262" s="77"/>
      <c r="BB1262" s="36"/>
    </row>
    <row r="1263" spans="53:54" s="243" customFormat="1">
      <c r="BA1263" s="77"/>
      <c r="BB1263" s="36"/>
    </row>
    <row r="1264" spans="53:54" s="243" customFormat="1">
      <c r="BA1264" s="77"/>
      <c r="BB1264" s="36"/>
    </row>
    <row r="1265" spans="53:54" s="243" customFormat="1">
      <c r="BA1265" s="77"/>
      <c r="BB1265" s="36"/>
    </row>
    <row r="1266" spans="53:54" s="243" customFormat="1">
      <c r="BA1266" s="77"/>
      <c r="BB1266" s="36"/>
    </row>
    <row r="1267" spans="53:54" s="243" customFormat="1">
      <c r="BA1267" s="77"/>
      <c r="BB1267" s="36"/>
    </row>
    <row r="1268" spans="53:54" s="243" customFormat="1">
      <c r="BA1268" s="77"/>
      <c r="BB1268" s="36"/>
    </row>
    <row r="1269" spans="53:54" s="243" customFormat="1">
      <c r="BA1269" s="77"/>
      <c r="BB1269" s="36"/>
    </row>
    <row r="1270" spans="53:54" s="243" customFormat="1">
      <c r="BA1270" s="77"/>
      <c r="BB1270" s="36"/>
    </row>
    <row r="1271" spans="53:54" s="243" customFormat="1">
      <c r="BA1271" s="77"/>
      <c r="BB1271" s="36"/>
    </row>
    <row r="1272" spans="53:54" s="243" customFormat="1">
      <c r="BA1272" s="77"/>
      <c r="BB1272" s="36"/>
    </row>
    <row r="1273" spans="53:54" s="243" customFormat="1">
      <c r="BA1273" s="77"/>
      <c r="BB1273" s="36"/>
    </row>
    <row r="1274" spans="53:54" s="243" customFormat="1">
      <c r="BA1274" s="77"/>
      <c r="BB1274" s="36"/>
    </row>
    <row r="1275" spans="53:54" s="243" customFormat="1">
      <c r="BA1275" s="77"/>
      <c r="BB1275" s="36"/>
    </row>
    <row r="1276" spans="53:54" s="243" customFormat="1">
      <c r="BA1276" s="77"/>
      <c r="BB1276" s="36"/>
    </row>
    <row r="1277" spans="53:54" s="243" customFormat="1">
      <c r="BA1277" s="77"/>
      <c r="BB1277" s="36"/>
    </row>
    <row r="1278" spans="53:54" s="243" customFormat="1">
      <c r="BA1278" s="77"/>
      <c r="BB1278" s="36"/>
    </row>
    <row r="1279" spans="53:54" s="243" customFormat="1">
      <c r="BA1279" s="77"/>
      <c r="BB1279" s="36"/>
    </row>
    <row r="1280" spans="53:54" s="243" customFormat="1">
      <c r="BA1280" s="77"/>
      <c r="BB1280" s="36"/>
    </row>
    <row r="1281" spans="53:54" s="243" customFormat="1">
      <c r="BA1281" s="77"/>
      <c r="BB1281" s="36"/>
    </row>
    <row r="1282" spans="53:54" s="243" customFormat="1">
      <c r="BA1282" s="77"/>
      <c r="BB1282" s="36"/>
    </row>
    <row r="1283" spans="53:54" s="243" customFormat="1">
      <c r="BA1283" s="77"/>
      <c r="BB1283" s="36"/>
    </row>
    <row r="1284" spans="53:54" s="243" customFormat="1">
      <c r="BA1284" s="77"/>
      <c r="BB1284" s="36"/>
    </row>
    <row r="1285" spans="53:54" s="243" customFormat="1">
      <c r="BA1285" s="77"/>
      <c r="BB1285" s="36"/>
    </row>
    <row r="1286" spans="53:54" s="243" customFormat="1">
      <c r="BA1286" s="77"/>
      <c r="BB1286" s="36"/>
    </row>
    <row r="1287" spans="53:54" s="243" customFormat="1">
      <c r="BA1287" s="77"/>
      <c r="BB1287" s="36"/>
    </row>
    <row r="1288" spans="53:54" s="243" customFormat="1">
      <c r="BA1288" s="77"/>
      <c r="BB1288" s="36"/>
    </row>
    <row r="1289" spans="53:54" s="243" customFormat="1">
      <c r="BA1289" s="77"/>
      <c r="BB1289" s="36"/>
    </row>
    <row r="1290" spans="53:54" s="243" customFormat="1">
      <c r="BA1290" s="77"/>
      <c r="BB1290" s="36"/>
    </row>
    <row r="1291" spans="53:54" s="243" customFormat="1">
      <c r="BA1291" s="77"/>
      <c r="BB1291" s="36"/>
    </row>
    <row r="1292" spans="53:54" s="243" customFormat="1">
      <c r="BA1292" s="77"/>
      <c r="BB1292" s="36"/>
    </row>
    <row r="1293" spans="53:54" s="243" customFormat="1">
      <c r="BA1293" s="77"/>
      <c r="BB1293" s="36"/>
    </row>
    <row r="1294" spans="53:54" s="243" customFormat="1">
      <c r="BA1294" s="77"/>
      <c r="BB1294" s="36"/>
    </row>
    <row r="1295" spans="53:54" s="243" customFormat="1">
      <c r="BA1295" s="77"/>
      <c r="BB1295" s="36"/>
    </row>
    <row r="1296" spans="53:54" s="243" customFormat="1">
      <c r="BA1296" s="77"/>
      <c r="BB1296" s="36"/>
    </row>
    <row r="1297" spans="53:54" s="243" customFormat="1">
      <c r="BA1297" s="77"/>
      <c r="BB1297" s="36"/>
    </row>
    <row r="1298" spans="53:54" s="243" customFormat="1">
      <c r="BA1298" s="77"/>
      <c r="BB1298" s="36"/>
    </row>
    <row r="1299" spans="53:54" s="243" customFormat="1">
      <c r="BA1299" s="77"/>
      <c r="BB1299" s="36"/>
    </row>
    <row r="1300" spans="53:54" s="243" customFormat="1">
      <c r="BA1300" s="77"/>
      <c r="BB1300" s="36"/>
    </row>
    <row r="1301" spans="53:54" s="243" customFormat="1">
      <c r="BA1301" s="77"/>
      <c r="BB1301" s="36"/>
    </row>
    <row r="1302" spans="53:54" s="243" customFormat="1">
      <c r="BA1302" s="77"/>
      <c r="BB1302" s="36"/>
    </row>
    <row r="1303" spans="53:54" s="243" customFormat="1">
      <c r="BA1303" s="77"/>
      <c r="BB1303" s="36"/>
    </row>
    <row r="1304" spans="53:54" s="243" customFormat="1">
      <c r="BA1304" s="77"/>
      <c r="BB1304" s="36"/>
    </row>
    <row r="1305" spans="53:54" s="243" customFormat="1">
      <c r="BA1305" s="77"/>
      <c r="BB1305" s="36"/>
    </row>
    <row r="1306" spans="53:54" s="243" customFormat="1">
      <c r="BA1306" s="77"/>
      <c r="BB1306" s="36"/>
    </row>
    <row r="1307" spans="53:54" s="243" customFormat="1">
      <c r="BA1307" s="77"/>
      <c r="BB1307" s="36"/>
    </row>
    <row r="1308" spans="53:54" s="243" customFormat="1">
      <c r="BA1308" s="77"/>
      <c r="BB1308" s="36"/>
    </row>
    <row r="1309" spans="53:54" s="243" customFormat="1">
      <c r="BA1309" s="77"/>
      <c r="BB1309" s="36"/>
    </row>
    <row r="1310" spans="53:54" s="243" customFormat="1">
      <c r="BA1310" s="77"/>
      <c r="BB1310" s="36"/>
    </row>
    <row r="1311" spans="53:54" s="243" customFormat="1">
      <c r="BA1311" s="77"/>
      <c r="BB1311" s="36"/>
    </row>
    <row r="1312" spans="53:54" s="243" customFormat="1">
      <c r="BA1312" s="77"/>
      <c r="BB1312" s="36"/>
    </row>
    <row r="1313" spans="53:54" s="243" customFormat="1">
      <c r="BA1313" s="77"/>
      <c r="BB1313" s="36"/>
    </row>
    <row r="1314" spans="53:54" s="243" customFormat="1">
      <c r="BA1314" s="77"/>
      <c r="BB1314" s="36"/>
    </row>
    <row r="1315" spans="53:54" s="243" customFormat="1">
      <c r="BA1315" s="77"/>
      <c r="BB1315" s="36"/>
    </row>
    <row r="1316" spans="53:54" s="243" customFormat="1">
      <c r="BA1316" s="77"/>
      <c r="BB1316" s="36"/>
    </row>
    <row r="1317" spans="53:54" s="243" customFormat="1">
      <c r="BA1317" s="77"/>
      <c r="BB1317" s="36"/>
    </row>
    <row r="1318" spans="53:54" s="243" customFormat="1">
      <c r="BA1318" s="77"/>
      <c r="BB1318" s="36"/>
    </row>
    <row r="1319" spans="53:54" s="243" customFormat="1">
      <c r="BA1319" s="77"/>
      <c r="BB1319" s="36"/>
    </row>
    <row r="1320" spans="53:54" s="243" customFormat="1">
      <c r="BA1320" s="77"/>
      <c r="BB1320" s="36"/>
    </row>
    <row r="1321" spans="53:54" s="243" customFormat="1">
      <c r="BA1321" s="77"/>
      <c r="BB1321" s="36"/>
    </row>
    <row r="1322" spans="53:54" s="243" customFormat="1">
      <c r="BA1322" s="77"/>
      <c r="BB1322" s="36"/>
    </row>
    <row r="1323" spans="53:54" s="243" customFormat="1">
      <c r="BA1323" s="77"/>
      <c r="BB1323" s="36"/>
    </row>
    <row r="1324" spans="53:54" s="243" customFormat="1">
      <c r="BA1324" s="77"/>
      <c r="BB1324" s="36"/>
    </row>
    <row r="1325" spans="53:54" s="243" customFormat="1">
      <c r="BA1325" s="77"/>
      <c r="BB1325" s="36"/>
    </row>
    <row r="1326" spans="53:54" s="243" customFormat="1">
      <c r="BA1326" s="77"/>
      <c r="BB1326" s="36"/>
    </row>
    <row r="1327" spans="53:54" s="243" customFormat="1">
      <c r="BA1327" s="77"/>
      <c r="BB1327" s="36"/>
    </row>
    <row r="1328" spans="53:54" s="243" customFormat="1">
      <c r="BA1328" s="77"/>
      <c r="BB1328" s="36"/>
    </row>
    <row r="1329" spans="53:54" s="243" customFormat="1">
      <c r="BA1329" s="77"/>
      <c r="BB1329" s="36"/>
    </row>
    <row r="1330" spans="53:54" s="243" customFormat="1">
      <c r="BA1330" s="77"/>
      <c r="BB1330" s="36"/>
    </row>
    <row r="1331" spans="53:54" s="243" customFormat="1">
      <c r="BA1331" s="77"/>
      <c r="BB1331" s="36"/>
    </row>
    <row r="1332" spans="53:54" s="243" customFormat="1">
      <c r="BA1332" s="77"/>
      <c r="BB1332" s="36"/>
    </row>
    <row r="1333" spans="53:54" s="243" customFormat="1">
      <c r="BA1333" s="77"/>
      <c r="BB1333" s="36"/>
    </row>
    <row r="1334" spans="53:54" s="243" customFormat="1">
      <c r="BA1334" s="77"/>
      <c r="BB1334" s="36"/>
    </row>
    <row r="1335" spans="53:54" s="243" customFormat="1">
      <c r="BA1335" s="77"/>
      <c r="BB1335" s="36"/>
    </row>
    <row r="1336" spans="53:54" s="243" customFormat="1">
      <c r="BA1336" s="77"/>
      <c r="BB1336" s="36"/>
    </row>
    <row r="1337" spans="53:54" s="243" customFormat="1">
      <c r="BA1337" s="77"/>
      <c r="BB1337" s="36"/>
    </row>
    <row r="1338" spans="53:54" s="243" customFormat="1">
      <c r="BA1338" s="77"/>
      <c r="BB1338" s="36"/>
    </row>
    <row r="1339" spans="53:54" s="243" customFormat="1">
      <c r="BA1339" s="77"/>
      <c r="BB1339" s="36"/>
    </row>
    <row r="1340" spans="53:54" s="243" customFormat="1">
      <c r="BA1340" s="77"/>
      <c r="BB1340" s="36"/>
    </row>
    <row r="1341" spans="53:54" s="243" customFormat="1">
      <c r="BA1341" s="77"/>
      <c r="BB1341" s="36"/>
    </row>
    <row r="1342" spans="53:54" s="243" customFormat="1">
      <c r="BA1342" s="77"/>
      <c r="BB1342" s="36"/>
    </row>
    <row r="1343" spans="53:54" s="243" customFormat="1">
      <c r="BA1343" s="77"/>
      <c r="BB1343" s="36"/>
    </row>
    <row r="1344" spans="53:54" s="243" customFormat="1">
      <c r="BA1344" s="77"/>
      <c r="BB1344" s="36"/>
    </row>
    <row r="1345" spans="53:54" s="243" customFormat="1">
      <c r="BA1345" s="77"/>
      <c r="BB1345" s="36"/>
    </row>
    <row r="1346" spans="53:54" s="243" customFormat="1">
      <c r="BA1346" s="77"/>
      <c r="BB1346" s="36"/>
    </row>
    <row r="1347" spans="53:54" s="243" customFormat="1">
      <c r="BA1347" s="77"/>
      <c r="BB1347" s="36"/>
    </row>
    <row r="1348" spans="53:54" s="243" customFormat="1">
      <c r="BA1348" s="77"/>
      <c r="BB1348" s="36"/>
    </row>
    <row r="1349" spans="53:54" s="243" customFormat="1">
      <c r="BA1349" s="77"/>
      <c r="BB1349" s="36"/>
    </row>
    <row r="1350" spans="53:54" s="243" customFormat="1">
      <c r="BA1350" s="77"/>
      <c r="BB1350" s="36"/>
    </row>
    <row r="1351" spans="53:54" s="243" customFormat="1">
      <c r="BA1351" s="77"/>
      <c r="BB1351" s="36"/>
    </row>
    <row r="1352" spans="53:54" s="243" customFormat="1">
      <c r="BA1352" s="77"/>
      <c r="BB1352" s="36"/>
    </row>
    <row r="1353" spans="53:54" s="243" customFormat="1">
      <c r="BA1353" s="77"/>
      <c r="BB1353" s="36"/>
    </row>
    <row r="1354" spans="53:54" s="243" customFormat="1">
      <c r="BA1354" s="77"/>
      <c r="BB1354" s="36"/>
    </row>
    <row r="1355" spans="53:54" s="243" customFormat="1">
      <c r="BA1355" s="77"/>
      <c r="BB1355" s="36"/>
    </row>
    <row r="1356" spans="53:54" s="243" customFormat="1">
      <c r="BA1356" s="77"/>
      <c r="BB1356" s="36"/>
    </row>
    <row r="1357" spans="53:54" s="243" customFormat="1">
      <c r="BA1357" s="77"/>
      <c r="BB1357" s="36"/>
    </row>
    <row r="1358" spans="53:54" s="243" customFormat="1">
      <c r="BA1358" s="77"/>
      <c r="BB1358" s="36"/>
    </row>
    <row r="1359" spans="53:54" s="243" customFormat="1">
      <c r="BA1359" s="77"/>
      <c r="BB1359" s="36"/>
    </row>
    <row r="1360" spans="53:54" s="243" customFormat="1">
      <c r="BA1360" s="77"/>
      <c r="BB1360" s="36"/>
    </row>
  </sheetData>
  <mergeCells count="6">
    <mergeCell ref="E17:E20"/>
    <mergeCell ref="E2:E3"/>
    <mergeCell ref="F2:K2"/>
    <mergeCell ref="L2:L3"/>
    <mergeCell ref="E4:E8"/>
    <mergeCell ref="E10:E15"/>
  </mergeCells>
  <phoneticPr fontId="3" type="noConversion"/>
  <pageMargins left="0.23622047244094491" right="0" top="0.23622047244094491" bottom="0" header="0.19685039370078741" footer="0"/>
  <pageSetup paperSize="9" scale="4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339966"/>
    <pageSetUpPr fitToPage="1"/>
  </sheetPr>
  <dimension ref="A1:H17"/>
  <sheetViews>
    <sheetView showGridLines="0" rightToLeft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0" sqref="C10"/>
    </sheetView>
  </sheetViews>
  <sheetFormatPr defaultRowHeight="11.25"/>
  <cols>
    <col min="1" max="1" width="34" style="62" customWidth="1"/>
    <col min="2" max="2" width="41.6640625" style="62" customWidth="1"/>
    <col min="3" max="3" width="11.1640625" style="62" customWidth="1"/>
    <col min="4" max="4" width="34.6640625" style="62" customWidth="1"/>
    <col min="5" max="5" width="24" style="62" customWidth="1"/>
    <col min="6" max="6" width="18.1640625" style="62" customWidth="1"/>
    <col min="7" max="7" width="19.83203125" style="62" customWidth="1"/>
    <col min="8" max="8" width="10" style="62" customWidth="1"/>
    <col min="9" max="16384" width="9.33203125" style="347"/>
  </cols>
  <sheetData>
    <row r="1" spans="1:8" s="10" customFormat="1" ht="21">
      <c r="A1" s="452" t="s">
        <v>218</v>
      </c>
      <c r="B1" s="418"/>
      <c r="C1" s="419"/>
      <c r="D1" s="418"/>
      <c r="E1" s="419"/>
      <c r="F1" s="419"/>
      <c r="G1" s="419"/>
      <c r="H1" s="425"/>
    </row>
    <row r="2" spans="1:8" s="56" customFormat="1" ht="21">
      <c r="A2" s="1000" t="s">
        <v>150</v>
      </c>
      <c r="B2" s="1005" t="s">
        <v>164</v>
      </c>
      <c r="C2" s="1006"/>
      <c r="D2" s="1006"/>
      <c r="E2" s="1006"/>
      <c r="F2" s="1006"/>
      <c r="G2" s="1007"/>
      <c r="H2" s="852" t="s">
        <v>52</v>
      </c>
    </row>
    <row r="3" spans="1:8" s="56" customFormat="1" ht="17.25" customHeight="1">
      <c r="A3" s="1001"/>
      <c r="B3" s="442" t="s">
        <v>58</v>
      </c>
      <c r="C3" s="224" t="s">
        <v>162</v>
      </c>
      <c r="D3" s="442" t="s">
        <v>151</v>
      </c>
      <c r="E3" s="225" t="s">
        <v>162</v>
      </c>
      <c r="F3" s="442" t="s">
        <v>61</v>
      </c>
      <c r="G3" s="226" t="s">
        <v>162</v>
      </c>
      <c r="H3" s="853" t="s">
        <v>52</v>
      </c>
    </row>
    <row r="4" spans="1:8" s="56" customFormat="1" ht="19.5" customHeight="1">
      <c r="A4" s="1008" t="s">
        <v>211</v>
      </c>
      <c r="B4" s="223" t="s">
        <v>213</v>
      </c>
      <c r="C4" s="428">
        <v>0</v>
      </c>
      <c r="D4" s="223"/>
      <c r="E4" s="218"/>
      <c r="F4" s="223" t="s">
        <v>211</v>
      </c>
      <c r="G4" s="218">
        <v>19</v>
      </c>
      <c r="H4" s="425"/>
    </row>
    <row r="5" spans="1:8" s="56" customFormat="1" ht="19.5">
      <c r="A5" s="1008"/>
      <c r="B5" s="223" t="s">
        <v>600</v>
      </c>
      <c r="C5" s="428">
        <v>1</v>
      </c>
      <c r="D5" s="223" t="s">
        <v>214</v>
      </c>
      <c r="E5" s="218">
        <v>38</v>
      </c>
      <c r="F5" s="223"/>
      <c r="G5" s="218"/>
      <c r="H5" s="425"/>
    </row>
    <row r="6" spans="1:8" s="56" customFormat="1" ht="19.5">
      <c r="A6" s="1008"/>
      <c r="B6" s="223" t="s">
        <v>214</v>
      </c>
      <c r="C6" s="428">
        <v>48</v>
      </c>
      <c r="D6" s="223"/>
      <c r="E6" s="218"/>
      <c r="F6" s="223"/>
      <c r="G6" s="218"/>
      <c r="H6" s="425"/>
    </row>
    <row r="7" spans="1:8" s="56" customFormat="1" ht="19.5" customHeight="1">
      <c r="A7" s="1008"/>
      <c r="B7" s="223"/>
      <c r="C7" s="218"/>
      <c r="D7" s="223"/>
      <c r="E7" s="218"/>
      <c r="F7" s="223"/>
      <c r="G7" s="218"/>
      <c r="H7" s="425"/>
    </row>
    <row r="8" spans="1:8" s="56" customFormat="1" ht="19.5" customHeight="1">
      <c r="A8" s="1008"/>
      <c r="B8" s="223"/>
      <c r="C8" s="428"/>
      <c r="D8" s="223"/>
      <c r="E8" s="218"/>
      <c r="F8" s="223"/>
      <c r="G8" s="218"/>
      <c r="H8" s="425"/>
    </row>
    <row r="9" spans="1:8" s="56" customFormat="1" ht="18">
      <c r="A9" s="180" t="s">
        <v>54</v>
      </c>
      <c r="B9" s="180"/>
      <c r="C9" s="181">
        <f>SUM(C4:C8)</f>
        <v>49</v>
      </c>
      <c r="D9" s="181"/>
      <c r="E9" s="181">
        <f>SUM(E4:E8)</f>
        <v>38</v>
      </c>
      <c r="F9" s="181"/>
      <c r="G9" s="181">
        <f>SUM(G4:G8)</f>
        <v>19</v>
      </c>
      <c r="H9" s="181">
        <f>SUM(C9:G9)</f>
        <v>106</v>
      </c>
    </row>
    <row r="10" spans="1:8" s="56" customFormat="1" ht="53.25" customHeight="1">
      <c r="A10" s="1008" t="s">
        <v>212</v>
      </c>
      <c r="B10" s="223" t="s">
        <v>215</v>
      </c>
      <c r="C10" s="428">
        <v>42</v>
      </c>
      <c r="D10" s="223" t="s">
        <v>215</v>
      </c>
      <c r="E10" s="218">
        <v>31</v>
      </c>
      <c r="F10" s="223" t="s">
        <v>217</v>
      </c>
      <c r="G10" s="218">
        <v>20</v>
      </c>
      <c r="H10" s="425"/>
    </row>
    <row r="11" spans="1:8" s="61" customFormat="1" ht="34.5" customHeight="1">
      <c r="A11" s="1008"/>
      <c r="B11" s="223" t="s">
        <v>216</v>
      </c>
      <c r="C11" s="428">
        <v>45</v>
      </c>
      <c r="D11" s="223" t="s">
        <v>216</v>
      </c>
      <c r="E11" s="218">
        <v>25</v>
      </c>
      <c r="F11" s="223" t="s">
        <v>216</v>
      </c>
      <c r="G11" s="217">
        <v>14</v>
      </c>
      <c r="H11" s="425"/>
    </row>
    <row r="12" spans="1:8" s="61" customFormat="1" ht="18">
      <c r="A12" s="180" t="s">
        <v>54</v>
      </c>
      <c r="B12" s="180"/>
      <c r="C12" s="181">
        <f>SUM(C10:C11)</f>
        <v>87</v>
      </c>
      <c r="D12" s="181"/>
      <c r="E12" s="181">
        <f>SUM(E10:E11)</f>
        <v>56</v>
      </c>
      <c r="F12" s="181"/>
      <c r="G12" s="181">
        <f>SUM(G10:G11)</f>
        <v>34</v>
      </c>
      <c r="H12" s="181">
        <f>SUM(C12:G12)</f>
        <v>177</v>
      </c>
    </row>
    <row r="13" spans="1:8" s="61" customFormat="1" ht="18">
      <c r="A13" s="219" t="s">
        <v>52</v>
      </c>
      <c r="B13" s="220"/>
      <c r="C13" s="221">
        <f>SUM(C12,C9)</f>
        <v>136</v>
      </c>
      <c r="D13" s="222"/>
      <c r="E13" s="221">
        <f>SUM(E12,E9)</f>
        <v>94</v>
      </c>
      <c r="F13" s="220"/>
      <c r="G13" s="221">
        <f>SUM(G12,G9)</f>
        <v>53</v>
      </c>
      <c r="H13" s="221">
        <f>SUM(C13:G13)</f>
        <v>283</v>
      </c>
    </row>
    <row r="16" spans="1:8" ht="19.5">
      <c r="D16" s="218"/>
    </row>
    <row r="17" spans="4:4" ht="19.5">
      <c r="D17" s="218"/>
    </row>
  </sheetData>
  <mergeCells count="5">
    <mergeCell ref="A2:A3"/>
    <mergeCell ref="B2:G2"/>
    <mergeCell ref="H2:H3"/>
    <mergeCell ref="A4:A8"/>
    <mergeCell ref="A10:A11"/>
  </mergeCells>
  <pageMargins left="0.25" right="0" top="0.25" bottom="0" header="0" footer="0"/>
  <pageSetup paperSize="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CC66"/>
  </sheetPr>
  <dimension ref="A1:BB1349"/>
  <sheetViews>
    <sheetView rightToLeft="1" zoomScaleNormal="100" workbookViewId="0">
      <pane xSplit="1" ySplit="2" topLeftCell="B21" activePane="bottomRight" state="frozen"/>
      <selection pane="topRight" activeCell="B1" sqref="B1"/>
      <selection pane="bottomLeft" activeCell="A13" sqref="A13"/>
      <selection pane="bottomRight" activeCell="N27" sqref="N27"/>
    </sheetView>
  </sheetViews>
  <sheetFormatPr defaultRowHeight="11.25"/>
  <cols>
    <col min="1" max="2" width="26.83203125" style="240" customWidth="1"/>
    <col min="3" max="3" width="11.1640625" style="240" customWidth="1"/>
    <col min="4" max="4" width="29.83203125" style="240" customWidth="1"/>
    <col min="5" max="5" width="11.5" style="240" customWidth="1"/>
    <col min="6" max="6" width="34.5" style="240" customWidth="1"/>
    <col min="7" max="7" width="9.5" style="240" customWidth="1"/>
    <col min="8" max="8" width="11.5" style="240" customWidth="1"/>
    <col min="9" max="12" width="8.5" style="240" customWidth="1"/>
    <col min="13" max="13" width="8.5" style="254" customWidth="1"/>
    <col min="14" max="48" width="8.5" style="262" customWidth="1"/>
    <col min="49" max="49" width="8.5" style="77" customWidth="1"/>
    <col min="50" max="50" width="8.5" style="36" customWidth="1"/>
    <col min="51" max="52" width="11.83203125" style="262" customWidth="1"/>
    <col min="53" max="54" width="9.33203125" style="262"/>
    <col min="55" max="16384" width="9.33203125" style="240"/>
  </cols>
  <sheetData>
    <row r="1" spans="1:54" ht="21" customHeight="1">
      <c r="A1" s="452" t="s">
        <v>331</v>
      </c>
      <c r="B1" s="452"/>
      <c r="C1" s="419"/>
      <c r="D1" s="418"/>
      <c r="E1" s="419"/>
      <c r="F1" s="419"/>
      <c r="G1" s="419"/>
      <c r="H1" s="425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2"/>
      <c r="AX1" s="83"/>
      <c r="AY1" s="71"/>
      <c r="AZ1" s="71"/>
      <c r="BA1" s="71"/>
    </row>
    <row r="2" spans="1:54" ht="17.25" customHeight="1">
      <c r="A2" s="1000" t="s">
        <v>150</v>
      </c>
      <c r="B2" s="1013" t="s">
        <v>164</v>
      </c>
      <c r="C2" s="1014"/>
      <c r="D2" s="1014"/>
      <c r="E2" s="1014"/>
      <c r="F2" s="1014"/>
      <c r="G2" s="1015"/>
      <c r="H2" s="1003" t="s">
        <v>52</v>
      </c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2"/>
      <c r="AX2" s="83"/>
      <c r="AY2" s="71"/>
      <c r="AZ2" s="71"/>
      <c r="BA2" s="71"/>
    </row>
    <row r="3" spans="1:54" ht="27" customHeight="1">
      <c r="A3" s="1001"/>
      <c r="B3" s="244" t="s">
        <v>58</v>
      </c>
      <c r="C3" s="244" t="s">
        <v>162</v>
      </c>
      <c r="D3" s="244" t="s">
        <v>151</v>
      </c>
      <c r="E3" s="244" t="s">
        <v>162</v>
      </c>
      <c r="F3" s="244" t="s">
        <v>61</v>
      </c>
      <c r="G3" s="244" t="s">
        <v>162</v>
      </c>
      <c r="H3" s="1003" t="s">
        <v>52</v>
      </c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2"/>
      <c r="AX3" s="83"/>
      <c r="AY3" s="71"/>
      <c r="AZ3" s="71"/>
      <c r="BA3" s="71"/>
    </row>
    <row r="4" spans="1:54" ht="27.75" customHeight="1">
      <c r="A4" s="1009" t="s">
        <v>332</v>
      </c>
      <c r="B4" s="223"/>
      <c r="C4" s="428"/>
      <c r="D4" s="223" t="s">
        <v>333</v>
      </c>
      <c r="E4" s="428">
        <v>0</v>
      </c>
      <c r="F4" s="223" t="s">
        <v>531</v>
      </c>
      <c r="G4" s="679">
        <v>13</v>
      </c>
      <c r="H4" s="427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2"/>
      <c r="AX4" s="83"/>
      <c r="AY4" s="71"/>
      <c r="AZ4" s="71"/>
      <c r="BA4" s="71"/>
    </row>
    <row r="5" spans="1:54" ht="29.25" customHeight="1">
      <c r="A5" s="1010"/>
      <c r="B5" s="223" t="s">
        <v>332</v>
      </c>
      <c r="C5" s="678">
        <v>189</v>
      </c>
      <c r="D5" s="223" t="s">
        <v>334</v>
      </c>
      <c r="E5" s="428">
        <v>0</v>
      </c>
      <c r="F5" s="223" t="s">
        <v>532</v>
      </c>
      <c r="G5" s="679">
        <v>15</v>
      </c>
      <c r="H5" s="217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2"/>
      <c r="AX5" s="83"/>
      <c r="AY5" s="71"/>
      <c r="AZ5" s="71"/>
      <c r="BA5" s="71"/>
    </row>
    <row r="6" spans="1:54" ht="19.5">
      <c r="A6" s="1010"/>
      <c r="B6" s="223"/>
      <c r="C6" s="428"/>
      <c r="D6" s="223" t="s">
        <v>335</v>
      </c>
      <c r="E6" s="679">
        <v>22</v>
      </c>
      <c r="F6" s="223" t="s">
        <v>336</v>
      </c>
      <c r="G6" s="428">
        <v>0</v>
      </c>
      <c r="H6" s="217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2"/>
      <c r="AX6" s="83"/>
      <c r="AY6" s="71"/>
      <c r="AZ6" s="71"/>
      <c r="BA6" s="71"/>
    </row>
    <row r="7" spans="1:54" ht="19.5">
      <c r="A7" s="1010"/>
      <c r="B7" s="223"/>
      <c r="C7" s="428"/>
      <c r="D7" s="223" t="s">
        <v>332</v>
      </c>
      <c r="E7" s="679">
        <v>30</v>
      </c>
      <c r="F7" s="223" t="s">
        <v>337</v>
      </c>
      <c r="G7" s="679">
        <v>26</v>
      </c>
      <c r="H7" s="217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2"/>
      <c r="AX7" s="83"/>
      <c r="AY7" s="71"/>
      <c r="AZ7" s="71"/>
      <c r="BA7" s="71"/>
      <c r="BB7" s="449"/>
    </row>
    <row r="8" spans="1:54" ht="19.5">
      <c r="A8" s="1010"/>
      <c r="B8" s="223"/>
      <c r="C8" s="428"/>
      <c r="D8" s="223" t="s">
        <v>680</v>
      </c>
      <c r="E8" s="679">
        <v>16</v>
      </c>
      <c r="F8" s="223"/>
      <c r="G8" s="218"/>
      <c r="H8" s="217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2"/>
      <c r="AX8" s="83"/>
      <c r="AY8" s="71"/>
      <c r="AZ8" s="71"/>
      <c r="BA8" s="71"/>
      <c r="BB8" s="449"/>
    </row>
    <row r="9" spans="1:54" ht="19.5">
      <c r="A9" s="1010"/>
      <c r="B9" s="223"/>
      <c r="C9" s="428"/>
      <c r="D9" s="223" t="s">
        <v>536</v>
      </c>
      <c r="E9" s="679">
        <v>15</v>
      </c>
      <c r="F9" s="223"/>
      <c r="G9" s="218"/>
      <c r="H9" s="217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2"/>
      <c r="AX9" s="83"/>
      <c r="AY9" s="71"/>
      <c r="AZ9" s="71"/>
      <c r="BA9" s="71"/>
      <c r="BB9" s="568"/>
    </row>
    <row r="10" spans="1:54" ht="19.5">
      <c r="A10" s="1011"/>
      <c r="B10" s="223"/>
      <c r="C10" s="223"/>
      <c r="D10" s="223" t="s">
        <v>1193</v>
      </c>
      <c r="E10" s="679">
        <v>4</v>
      </c>
      <c r="F10" s="223"/>
      <c r="G10" s="223"/>
      <c r="H10" s="217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2"/>
      <c r="AX10" s="83"/>
      <c r="AY10" s="71"/>
      <c r="AZ10" s="71"/>
      <c r="BA10" s="71"/>
    </row>
    <row r="11" spans="1:54" ht="19.5" customHeight="1">
      <c r="A11" s="227" t="s">
        <v>54</v>
      </c>
      <c r="B11" s="227"/>
      <c r="C11" s="228">
        <f>SUM(C4:C10)</f>
        <v>189</v>
      </c>
      <c r="D11" s="227"/>
      <c r="E11" s="228">
        <f>SUM(E4:E10)</f>
        <v>87</v>
      </c>
      <c r="F11" s="227"/>
      <c r="G11" s="228">
        <f>SUM(G4:G8)</f>
        <v>54</v>
      </c>
      <c r="H11" s="315">
        <f>SUM(C11:G11)</f>
        <v>330</v>
      </c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2"/>
      <c r="AX11" s="83"/>
      <c r="AY11" s="71"/>
      <c r="AZ11" s="71"/>
      <c r="BA11" s="71"/>
    </row>
    <row r="12" spans="1:54" ht="28.5" customHeight="1">
      <c r="A12" s="999" t="s">
        <v>338</v>
      </c>
      <c r="B12" s="223"/>
      <c r="C12" s="428"/>
      <c r="D12" s="459" t="s">
        <v>602</v>
      </c>
      <c r="E12" s="428">
        <v>0</v>
      </c>
      <c r="F12" s="223" t="s">
        <v>339</v>
      </c>
      <c r="G12" s="679">
        <v>44</v>
      </c>
      <c r="H12" s="217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2"/>
      <c r="AX12" s="83"/>
      <c r="AY12" s="71"/>
      <c r="AZ12" s="71"/>
      <c r="BA12" s="71"/>
    </row>
    <row r="13" spans="1:54" ht="19.5" customHeight="1">
      <c r="A13" s="999"/>
      <c r="B13" s="223" t="s">
        <v>339</v>
      </c>
      <c r="C13" s="679">
        <v>5</v>
      </c>
      <c r="D13" s="459" t="s">
        <v>339</v>
      </c>
      <c r="E13" s="428">
        <v>0</v>
      </c>
      <c r="F13" s="223" t="s">
        <v>341</v>
      </c>
      <c r="G13" s="679">
        <v>22</v>
      </c>
      <c r="H13" s="217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2"/>
      <c r="AX13" s="83"/>
      <c r="AY13" s="71"/>
      <c r="AZ13" s="71"/>
      <c r="BA13" s="71"/>
    </row>
    <row r="14" spans="1:54" ht="29.25" customHeight="1">
      <c r="A14" s="999"/>
      <c r="B14" s="223" t="s">
        <v>338</v>
      </c>
      <c r="C14" s="679">
        <v>118</v>
      </c>
      <c r="D14" s="459" t="s">
        <v>1192</v>
      </c>
      <c r="E14" s="679">
        <v>5</v>
      </c>
      <c r="F14" s="223" t="s">
        <v>342</v>
      </c>
      <c r="G14" s="679">
        <v>7</v>
      </c>
      <c r="H14" s="217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2"/>
      <c r="AX14" s="83"/>
      <c r="AY14" s="71"/>
      <c r="AZ14" s="71"/>
      <c r="BA14" s="71"/>
      <c r="BB14" s="449"/>
    </row>
    <row r="15" spans="1:54" ht="27.75" customHeight="1">
      <c r="A15" s="999"/>
      <c r="B15" s="223"/>
      <c r="C15" s="428"/>
      <c r="D15" s="459" t="s">
        <v>1003</v>
      </c>
      <c r="E15" s="679">
        <v>10</v>
      </c>
      <c r="F15" s="223" t="s">
        <v>343</v>
      </c>
      <c r="G15" s="679">
        <v>15</v>
      </c>
      <c r="H15" s="217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2"/>
      <c r="AX15" s="83"/>
      <c r="AY15" s="71"/>
      <c r="AZ15" s="71"/>
      <c r="BA15" s="71"/>
      <c r="BB15" s="449"/>
    </row>
    <row r="16" spans="1:54" ht="19.5" customHeight="1">
      <c r="A16" s="999"/>
      <c r="B16" s="223"/>
      <c r="C16" s="428"/>
      <c r="D16" s="459" t="s">
        <v>1004</v>
      </c>
      <c r="E16" s="679">
        <v>30</v>
      </c>
      <c r="F16" s="223"/>
      <c r="G16" s="223"/>
      <c r="H16" s="217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2"/>
      <c r="AX16" s="83"/>
      <c r="AY16" s="71"/>
      <c r="AZ16" s="71"/>
      <c r="BA16" s="71"/>
      <c r="BB16" s="449"/>
    </row>
    <row r="17" spans="1:54" ht="19.5">
      <c r="A17" s="999"/>
      <c r="B17" s="223"/>
      <c r="C17" s="218"/>
      <c r="D17" s="459" t="s">
        <v>340</v>
      </c>
      <c r="E17" s="679">
        <v>7</v>
      </c>
      <c r="F17" s="223"/>
      <c r="G17" s="223"/>
      <c r="H17" s="217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2"/>
      <c r="AX17" s="83"/>
      <c r="AY17" s="71"/>
      <c r="AZ17" s="71"/>
      <c r="BA17" s="71"/>
    </row>
    <row r="18" spans="1:54" ht="15" customHeight="1">
      <c r="A18" s="227" t="s">
        <v>54</v>
      </c>
      <c r="B18" s="227"/>
      <c r="C18" s="228">
        <f>SUM(C12:C17)</f>
        <v>123</v>
      </c>
      <c r="D18" s="228"/>
      <c r="E18" s="228">
        <f>SUM(E12:E17)</f>
        <v>52</v>
      </c>
      <c r="F18" s="228"/>
      <c r="G18" s="228">
        <f>SUM(G12:G17)</f>
        <v>88</v>
      </c>
      <c r="H18" s="315">
        <f>SUM(C18:G18)</f>
        <v>263</v>
      </c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2"/>
      <c r="AX18" s="83"/>
      <c r="AY18" s="71"/>
      <c r="AZ18" s="71"/>
      <c r="BA18" s="71"/>
    </row>
    <row r="19" spans="1:54" ht="21" customHeight="1">
      <c r="A19" s="1004" t="s">
        <v>344</v>
      </c>
      <c r="B19" s="223" t="s">
        <v>345</v>
      </c>
      <c r="C19" s="428">
        <v>0</v>
      </c>
      <c r="D19" s="223"/>
      <c r="E19" s="217"/>
      <c r="F19" s="223"/>
      <c r="G19" s="217"/>
      <c r="H19" s="223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2"/>
      <c r="AX19" s="83"/>
      <c r="AY19" s="71"/>
      <c r="AZ19" s="71"/>
      <c r="BA19" s="71"/>
    </row>
    <row r="20" spans="1:54" ht="21" customHeight="1">
      <c r="A20" s="999"/>
      <c r="B20" s="223" t="s">
        <v>601</v>
      </c>
      <c r="C20" s="428">
        <v>0</v>
      </c>
      <c r="D20" s="223"/>
      <c r="E20" s="217"/>
      <c r="F20" s="223"/>
      <c r="G20" s="217"/>
      <c r="H20" s="223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2"/>
      <c r="AX20" s="83"/>
      <c r="AY20" s="71"/>
      <c r="AZ20" s="71"/>
      <c r="BA20" s="71"/>
      <c r="BB20" s="440"/>
    </row>
    <row r="21" spans="1:54" ht="21" customHeight="1">
      <c r="A21" s="999"/>
      <c r="B21" s="223" t="s">
        <v>533</v>
      </c>
      <c r="C21" s="428">
        <v>16</v>
      </c>
      <c r="D21" s="223"/>
      <c r="E21" s="217"/>
      <c r="F21" s="223"/>
      <c r="G21" s="217"/>
      <c r="H21" s="223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2"/>
      <c r="AX21" s="83"/>
      <c r="AY21" s="71"/>
      <c r="AZ21" s="71"/>
      <c r="BA21" s="71"/>
    </row>
    <row r="22" spans="1:54" ht="15" customHeight="1">
      <c r="A22" s="999"/>
      <c r="B22" s="223" t="s">
        <v>534</v>
      </c>
      <c r="C22" s="428">
        <v>32</v>
      </c>
      <c r="D22" s="223"/>
      <c r="E22" s="217"/>
      <c r="F22" s="223"/>
      <c r="G22" s="217"/>
      <c r="H22" s="223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2"/>
      <c r="AX22" s="83"/>
      <c r="AY22" s="71"/>
      <c r="AZ22" s="71"/>
      <c r="BA22" s="71"/>
    </row>
    <row r="23" spans="1:54" ht="15" customHeight="1">
      <c r="A23" s="1016"/>
      <c r="B23" s="223" t="s">
        <v>346</v>
      </c>
      <c r="C23" s="428">
        <v>0</v>
      </c>
      <c r="D23" s="223"/>
      <c r="E23" s="245"/>
      <c r="F23" s="223"/>
      <c r="G23" s="5"/>
      <c r="H23" s="5"/>
      <c r="I23" s="316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2"/>
      <c r="AX23" s="83"/>
      <c r="AY23" s="71"/>
      <c r="AZ23" s="71"/>
      <c r="BA23" s="71"/>
    </row>
    <row r="24" spans="1:54" ht="15" customHeight="1">
      <c r="A24" s="227" t="s">
        <v>54</v>
      </c>
      <c r="B24" s="227"/>
      <c r="C24" s="228">
        <f>SUM(C19:C23)</f>
        <v>48</v>
      </c>
      <c r="D24" s="227"/>
      <c r="E24" s="228"/>
      <c r="F24" s="227"/>
      <c r="G24" s="228"/>
      <c r="H24" s="315">
        <f>SUM(C24:G24)</f>
        <v>48</v>
      </c>
      <c r="I24" s="251"/>
      <c r="J24" s="251"/>
      <c r="K24" s="251"/>
      <c r="L24" s="251"/>
      <c r="M24" s="251"/>
      <c r="N24" s="251"/>
      <c r="O24" s="251"/>
      <c r="P24" s="251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</row>
    <row r="25" spans="1:54" ht="15" customHeight="1">
      <c r="A25" s="1012" t="s">
        <v>348</v>
      </c>
      <c r="B25" s="223" t="s">
        <v>347</v>
      </c>
      <c r="C25" s="428">
        <v>0</v>
      </c>
      <c r="D25" s="459" t="s">
        <v>347</v>
      </c>
      <c r="E25" s="428">
        <v>16</v>
      </c>
      <c r="F25" s="459"/>
      <c r="G25" s="460"/>
      <c r="H25" s="460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2"/>
      <c r="AX25" s="83"/>
      <c r="AY25" s="71"/>
      <c r="AZ25" s="71"/>
      <c r="BA25" s="71"/>
    </row>
    <row r="26" spans="1:54" ht="19.5">
      <c r="A26" s="1008"/>
      <c r="B26" s="223" t="s">
        <v>348</v>
      </c>
      <c r="C26" s="428">
        <v>101</v>
      </c>
      <c r="D26" s="459"/>
      <c r="E26" s="428"/>
      <c r="F26" s="459"/>
      <c r="G26" s="460"/>
      <c r="H26" s="460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2"/>
      <c r="AX26" s="83"/>
      <c r="AY26" s="71"/>
      <c r="AZ26" s="71"/>
      <c r="BA26" s="71"/>
    </row>
    <row r="27" spans="1:54" s="262" customFormat="1" ht="19.5" customHeight="1">
      <c r="A27" s="314" t="s">
        <v>54</v>
      </c>
      <c r="B27" s="228"/>
      <c r="C27" s="228">
        <f>SUM(C25:C26)</f>
        <v>101</v>
      </c>
      <c r="D27" s="228"/>
      <c r="E27" s="228">
        <f>SUM(E25:E26)</f>
        <v>16</v>
      </c>
      <c r="F27" s="228"/>
      <c r="G27" s="228"/>
      <c r="H27" s="315">
        <f>SUM(C27:G27)</f>
        <v>117</v>
      </c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2"/>
      <c r="AX27" s="83"/>
      <c r="AY27" s="71"/>
      <c r="AZ27" s="71"/>
      <c r="BA27" s="71"/>
    </row>
    <row r="28" spans="1:54" s="262" customFormat="1" ht="15" customHeight="1">
      <c r="A28" s="417" t="s">
        <v>349</v>
      </c>
      <c r="B28" s="223" t="s">
        <v>350</v>
      </c>
      <c r="C28" s="428">
        <v>145</v>
      </c>
      <c r="D28" s="459" t="s">
        <v>350</v>
      </c>
      <c r="E28" s="428">
        <v>26</v>
      </c>
      <c r="F28" s="459" t="s">
        <v>350</v>
      </c>
      <c r="G28" s="428">
        <v>18</v>
      </c>
      <c r="H28" s="223"/>
      <c r="I28" s="251"/>
      <c r="J28" s="251"/>
      <c r="K28" s="251"/>
      <c r="L28" s="251"/>
      <c r="M28" s="251"/>
      <c r="N28" s="251"/>
      <c r="O28" s="251"/>
      <c r="P28" s="251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124"/>
      <c r="AZ28" s="124"/>
      <c r="BA28" s="124"/>
    </row>
    <row r="29" spans="1:54" s="262" customFormat="1" ht="15.75" customHeight="1">
      <c r="A29" s="227" t="s">
        <v>54</v>
      </c>
      <c r="B29" s="227"/>
      <c r="C29" s="228">
        <f>SUM(C28:C28)</f>
        <v>145</v>
      </c>
      <c r="D29" s="227"/>
      <c r="E29" s="228">
        <f>SUM(E28:E28)</f>
        <v>26</v>
      </c>
      <c r="F29" s="227"/>
      <c r="G29" s="228">
        <f>SUM(G28:G28)</f>
        <v>18</v>
      </c>
      <c r="H29" s="315">
        <f>SUM(C29:G29)</f>
        <v>189</v>
      </c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2"/>
      <c r="AX29" s="83"/>
      <c r="AY29" s="71"/>
      <c r="AZ29" s="71"/>
      <c r="BA29" s="71"/>
    </row>
    <row r="30" spans="1:54" s="262" customFormat="1" ht="15" customHeight="1">
      <c r="A30" s="999" t="s">
        <v>351</v>
      </c>
      <c r="B30" s="223" t="s">
        <v>352</v>
      </c>
      <c r="C30" s="428">
        <v>22</v>
      </c>
      <c r="D30" s="459" t="s">
        <v>354</v>
      </c>
      <c r="E30" s="428">
        <v>4</v>
      </c>
      <c r="F30" s="459" t="s">
        <v>357</v>
      </c>
      <c r="G30" s="428">
        <v>2</v>
      </c>
      <c r="H30" s="217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2"/>
      <c r="AX30" s="83"/>
      <c r="AY30" s="71"/>
      <c r="AZ30" s="71"/>
      <c r="BA30" s="71"/>
    </row>
    <row r="31" spans="1:54" s="262" customFormat="1" ht="15" customHeight="1">
      <c r="A31" s="999"/>
      <c r="B31" s="223" t="s">
        <v>353</v>
      </c>
      <c r="C31" s="428">
        <v>26</v>
      </c>
      <c r="D31" s="459" t="s">
        <v>355</v>
      </c>
      <c r="E31" s="428">
        <v>2</v>
      </c>
      <c r="F31" s="459" t="s">
        <v>1194</v>
      </c>
      <c r="G31" s="428">
        <v>1</v>
      </c>
      <c r="H31" s="217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2"/>
      <c r="AX31" s="83"/>
      <c r="AY31" s="71"/>
      <c r="AZ31" s="71"/>
      <c r="BA31" s="71"/>
    </row>
    <row r="32" spans="1:54" s="440" customFormat="1" ht="15" customHeight="1">
      <c r="A32" s="999"/>
      <c r="B32" s="223"/>
      <c r="C32" s="428"/>
      <c r="D32" s="459" t="s">
        <v>779</v>
      </c>
      <c r="E32" s="428">
        <v>7</v>
      </c>
      <c r="F32" s="459" t="s">
        <v>780</v>
      </c>
      <c r="G32" s="428">
        <v>4</v>
      </c>
      <c r="H32" s="217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2"/>
      <c r="AX32" s="83"/>
      <c r="AY32" s="71"/>
      <c r="AZ32" s="71"/>
      <c r="BA32" s="71"/>
    </row>
    <row r="33" spans="1:53" s="440" customFormat="1" ht="15" customHeight="1">
      <c r="A33" s="999"/>
      <c r="B33" s="223"/>
      <c r="C33" s="428"/>
      <c r="D33" s="459" t="s">
        <v>356</v>
      </c>
      <c r="E33" s="428">
        <v>7</v>
      </c>
      <c r="F33" s="285"/>
      <c r="G33" s="285"/>
      <c r="H33" s="217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2"/>
      <c r="AX33" s="83"/>
      <c r="AY33" s="71"/>
      <c r="AZ33" s="71"/>
      <c r="BA33" s="71"/>
    </row>
    <row r="34" spans="1:53" s="262" customFormat="1" ht="19.5">
      <c r="A34" s="999"/>
      <c r="B34" s="223"/>
      <c r="C34" s="460"/>
      <c r="D34" s="459" t="s">
        <v>603</v>
      </c>
      <c r="E34" s="428">
        <v>6</v>
      </c>
      <c r="F34" s="285"/>
      <c r="G34" s="285"/>
      <c r="H34" s="217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2"/>
      <c r="AX34" s="83"/>
      <c r="AY34" s="71"/>
      <c r="AZ34" s="71"/>
      <c r="BA34" s="71"/>
    </row>
    <row r="35" spans="1:53" s="440" customFormat="1" ht="19.5">
      <c r="A35" s="999"/>
      <c r="B35" s="223"/>
      <c r="C35" s="460"/>
      <c r="D35" s="459" t="s">
        <v>681</v>
      </c>
      <c r="E35" s="428">
        <v>12</v>
      </c>
      <c r="F35" s="459"/>
      <c r="G35" s="428"/>
      <c r="H35" s="217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2"/>
      <c r="AX35" s="83"/>
      <c r="AY35" s="71"/>
      <c r="AZ35" s="71"/>
      <c r="BA35" s="71"/>
    </row>
    <row r="36" spans="1:53" s="262" customFormat="1" ht="18">
      <c r="A36" s="227" t="s">
        <v>54</v>
      </c>
      <c r="B36" s="227"/>
      <c r="C36" s="228">
        <f>SUM(C30:C35)</f>
        <v>48</v>
      </c>
      <c r="D36" s="227"/>
      <c r="E36" s="228">
        <f>SUM(E30:E35)</f>
        <v>38</v>
      </c>
      <c r="F36" s="227"/>
      <c r="G36" s="228">
        <f>SUM(G30:G35)</f>
        <v>7</v>
      </c>
      <c r="H36" s="315">
        <f>SUM(C36:G36)</f>
        <v>93</v>
      </c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76"/>
      <c r="AZ36" s="76"/>
      <c r="BA36" s="76"/>
    </row>
    <row r="37" spans="1:53" s="262" customFormat="1" ht="18">
      <c r="A37" s="246" t="s">
        <v>52</v>
      </c>
      <c r="B37" s="247"/>
      <c r="C37" s="248">
        <f>C36+C29+C27+C24+C18+C11</f>
        <v>654</v>
      </c>
      <c r="D37" s="249"/>
      <c r="E37" s="248">
        <f>E11+E18+E27+E29+E36</f>
        <v>219</v>
      </c>
      <c r="F37" s="247"/>
      <c r="G37" s="248">
        <f>G11+G18+G29+G36</f>
        <v>167</v>
      </c>
      <c r="H37" s="350">
        <f>G37+E37+C37</f>
        <v>1040</v>
      </c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83"/>
      <c r="AY37" s="76"/>
      <c r="AZ37" s="76"/>
      <c r="BA37" s="76"/>
    </row>
    <row r="38" spans="1:53" s="262" customFormat="1">
      <c r="A38" s="252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83"/>
      <c r="AY38" s="76"/>
      <c r="AZ38" s="76"/>
      <c r="BA38" s="76"/>
    </row>
    <row r="39" spans="1:53" s="262" customFormat="1">
      <c r="A39" s="252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83"/>
      <c r="AY39" s="76"/>
      <c r="AZ39" s="76"/>
      <c r="BA39" s="76"/>
    </row>
    <row r="40" spans="1:53" s="262" customFormat="1">
      <c r="A40" s="252"/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83"/>
      <c r="AY40" s="76"/>
      <c r="AZ40" s="76"/>
      <c r="BA40" s="76"/>
    </row>
    <row r="41" spans="1:53" s="262" customFormat="1">
      <c r="A41" s="252"/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83"/>
      <c r="AY41" s="76"/>
      <c r="AZ41" s="76"/>
      <c r="BA41" s="76"/>
    </row>
    <row r="42" spans="1:53" s="262" customFormat="1">
      <c r="A42" s="252"/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83"/>
      <c r="AY42" s="76"/>
      <c r="AZ42" s="76"/>
      <c r="BA42" s="76"/>
    </row>
    <row r="43" spans="1:53" s="262" customFormat="1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83"/>
      <c r="AY43" s="76"/>
      <c r="AZ43" s="76"/>
      <c r="BA43" s="76"/>
    </row>
    <row r="44" spans="1:53" s="262" customFormat="1">
      <c r="A44" s="252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83"/>
      <c r="AY44" s="76"/>
      <c r="AZ44" s="76"/>
      <c r="BA44" s="76"/>
    </row>
    <row r="45" spans="1:53" s="262" customForma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124"/>
      <c r="AZ45" s="124"/>
      <c r="BA45" s="124"/>
    </row>
    <row r="46" spans="1:53" s="262" customFormat="1">
      <c r="A46" s="251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2"/>
      <c r="AX46" s="83"/>
      <c r="AY46" s="71"/>
      <c r="AZ46" s="71"/>
      <c r="BA46" s="71"/>
    </row>
    <row r="47" spans="1:53" s="262" customFormat="1">
      <c r="A47" s="251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2"/>
      <c r="AX47" s="83"/>
      <c r="AY47" s="71"/>
      <c r="AZ47" s="71"/>
      <c r="BA47" s="71"/>
    </row>
    <row r="48" spans="1:53" s="262" customFormat="1">
      <c r="A48" s="251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2"/>
      <c r="AX48" s="83"/>
      <c r="AY48" s="71"/>
      <c r="AZ48" s="71"/>
      <c r="BA48" s="71"/>
    </row>
    <row r="49" spans="1:53" s="262" customFormat="1">
      <c r="A49" s="251"/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2"/>
      <c r="AX49" s="83"/>
      <c r="AY49" s="71"/>
      <c r="AZ49" s="71"/>
      <c r="BA49" s="71"/>
    </row>
    <row r="50" spans="1:53" s="262" customFormat="1">
      <c r="A50" s="251"/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2"/>
      <c r="AX50" s="83"/>
      <c r="AY50" s="71"/>
      <c r="AZ50" s="71"/>
      <c r="BA50" s="71"/>
    </row>
    <row r="51" spans="1:53" s="262" customFormat="1">
      <c r="A51" s="251"/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2"/>
      <c r="AX51" s="83"/>
      <c r="AY51" s="71"/>
      <c r="AZ51" s="71"/>
      <c r="BA51" s="71"/>
    </row>
    <row r="52" spans="1:53" s="262" customFormat="1">
      <c r="A52" s="251"/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2"/>
      <c r="AX52" s="83"/>
      <c r="AY52" s="71"/>
      <c r="AZ52" s="71"/>
      <c r="BA52" s="71"/>
    </row>
    <row r="53" spans="1:53" s="262" customFormat="1">
      <c r="A53" s="251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2"/>
      <c r="AX53" s="83"/>
      <c r="AY53" s="71"/>
      <c r="AZ53" s="71"/>
      <c r="BA53" s="71"/>
    </row>
    <row r="54" spans="1:53" s="262" customFormat="1">
      <c r="A54" s="251"/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2"/>
      <c r="AX54" s="83"/>
      <c r="AY54" s="71"/>
      <c r="AZ54" s="71"/>
      <c r="BA54" s="71"/>
    </row>
    <row r="55" spans="1:53" s="262" customForma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124"/>
      <c r="AZ55" s="124"/>
      <c r="BA55" s="124"/>
    </row>
    <row r="56" spans="1:53" s="262" customFormat="1">
      <c r="A56" s="251"/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  <c r="AW56" s="252"/>
      <c r="AX56" s="83"/>
      <c r="AY56" s="71"/>
      <c r="AZ56" s="71"/>
      <c r="BA56" s="71"/>
    </row>
    <row r="57" spans="1:53" s="262" customFormat="1">
      <c r="A57" s="251"/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2"/>
      <c r="AX57" s="83"/>
      <c r="AY57" s="71"/>
      <c r="AZ57" s="71"/>
      <c r="BA57" s="71"/>
    </row>
    <row r="58" spans="1:53" s="262" customFormat="1">
      <c r="A58" s="251"/>
      <c r="B58" s="251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2"/>
      <c r="AX58" s="83"/>
      <c r="AY58" s="71"/>
      <c r="AZ58" s="71"/>
      <c r="BA58" s="71"/>
    </row>
    <row r="59" spans="1:53" s="262" customFormat="1">
      <c r="A59" s="251"/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2"/>
      <c r="AX59" s="83"/>
      <c r="AY59" s="71"/>
      <c r="AZ59" s="71"/>
      <c r="BA59" s="71"/>
    </row>
    <row r="60" spans="1:53" s="262" customFormat="1">
      <c r="A60" s="251"/>
      <c r="B60" s="251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  <c r="AW60" s="252"/>
      <c r="AX60" s="83"/>
      <c r="AY60" s="71"/>
      <c r="AZ60" s="71"/>
      <c r="BA60" s="71"/>
    </row>
    <row r="61" spans="1:53" s="262" customFormat="1">
      <c r="A61" s="251"/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2"/>
      <c r="AX61" s="83"/>
      <c r="AY61" s="71"/>
      <c r="AZ61" s="71"/>
      <c r="BA61" s="71"/>
    </row>
    <row r="62" spans="1:53" s="262" customFormat="1">
      <c r="A62" s="251"/>
      <c r="B62" s="251"/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  <c r="AW62" s="252"/>
      <c r="AX62" s="83"/>
      <c r="AY62" s="71"/>
      <c r="AZ62" s="71"/>
      <c r="BA62" s="71"/>
    </row>
    <row r="63" spans="1:53" s="262" customFormat="1">
      <c r="A63" s="251"/>
      <c r="B63" s="251"/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  <c r="AW63" s="252"/>
      <c r="AX63" s="83"/>
      <c r="AY63" s="71"/>
      <c r="AZ63" s="71"/>
      <c r="BA63" s="71"/>
    </row>
    <row r="64" spans="1:53" s="262" customFormat="1">
      <c r="A64" s="251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1"/>
      <c r="AT64" s="251"/>
      <c r="AU64" s="251"/>
      <c r="AV64" s="251"/>
      <c r="AW64" s="252"/>
      <c r="AX64" s="83"/>
      <c r="AY64" s="71"/>
      <c r="AZ64" s="71"/>
      <c r="BA64" s="71"/>
    </row>
    <row r="65" spans="1:53" s="262" customFormat="1">
      <c r="A65" s="251"/>
      <c r="B65" s="251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2"/>
      <c r="AX65" s="83"/>
      <c r="AY65" s="71"/>
      <c r="AZ65" s="71"/>
      <c r="BA65" s="71"/>
    </row>
    <row r="66" spans="1:53" s="262" customFormat="1">
      <c r="A66" s="251"/>
      <c r="B66" s="251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1"/>
      <c r="AN66" s="251"/>
      <c r="AO66" s="251"/>
      <c r="AP66" s="251"/>
      <c r="AQ66" s="251"/>
      <c r="AR66" s="251"/>
      <c r="AS66" s="251"/>
      <c r="AT66" s="251"/>
      <c r="AU66" s="251"/>
      <c r="AV66" s="251"/>
      <c r="AW66" s="252"/>
      <c r="AX66" s="83"/>
      <c r="AY66" s="71"/>
      <c r="AZ66" s="71"/>
      <c r="BA66" s="71"/>
    </row>
    <row r="67" spans="1:53" s="262" customFormat="1">
      <c r="A67" s="251"/>
      <c r="B67" s="251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2"/>
      <c r="AX67" s="83"/>
      <c r="AY67" s="71"/>
      <c r="AZ67" s="71"/>
      <c r="BA67" s="71"/>
    </row>
    <row r="68" spans="1:53" s="262" customFormat="1">
      <c r="A68" s="251"/>
      <c r="B68" s="251"/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2"/>
      <c r="AX68" s="83"/>
      <c r="AY68" s="71"/>
      <c r="AZ68" s="71"/>
      <c r="BA68" s="71"/>
    </row>
    <row r="69" spans="1:53" s="262" customFormat="1">
      <c r="A69" s="251"/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51"/>
      <c r="AT69" s="251"/>
      <c r="AU69" s="251"/>
      <c r="AV69" s="251"/>
      <c r="AW69" s="252"/>
      <c r="AX69" s="83"/>
      <c r="AY69" s="71"/>
      <c r="AZ69" s="71"/>
      <c r="BA69" s="71"/>
    </row>
    <row r="70" spans="1:53" s="262" customFormat="1">
      <c r="A70" s="251"/>
      <c r="B70" s="251"/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N70" s="251"/>
      <c r="AO70" s="251"/>
      <c r="AP70" s="251"/>
      <c r="AQ70" s="251"/>
      <c r="AR70" s="251"/>
      <c r="AS70" s="251"/>
      <c r="AT70" s="251"/>
      <c r="AU70" s="251"/>
      <c r="AV70" s="251"/>
      <c r="AW70" s="252"/>
      <c r="AX70" s="83"/>
      <c r="AY70" s="71"/>
      <c r="AZ70" s="71"/>
      <c r="BA70" s="71"/>
    </row>
    <row r="71" spans="1:53" s="262" customFormat="1">
      <c r="A71" s="251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N71" s="251"/>
      <c r="AO71" s="251"/>
      <c r="AP71" s="251"/>
      <c r="AQ71" s="251"/>
      <c r="AR71" s="251"/>
      <c r="AS71" s="251"/>
      <c r="AT71" s="251"/>
      <c r="AU71" s="251"/>
      <c r="AV71" s="251"/>
      <c r="AW71" s="252"/>
      <c r="AX71" s="83"/>
      <c r="AY71" s="71"/>
      <c r="AZ71" s="71"/>
      <c r="BA71" s="71"/>
    </row>
    <row r="72" spans="1:53" s="262" customFormat="1">
      <c r="A72" s="251"/>
      <c r="B72" s="251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  <c r="AR72" s="251"/>
      <c r="AS72" s="251"/>
      <c r="AT72" s="251"/>
      <c r="AU72" s="251"/>
      <c r="AV72" s="251"/>
      <c r="AW72" s="252"/>
      <c r="AX72" s="83"/>
      <c r="AY72" s="71"/>
      <c r="AZ72" s="71"/>
      <c r="BA72" s="71"/>
    </row>
    <row r="73" spans="1:53" s="262" customFormat="1">
      <c r="A73" s="251"/>
      <c r="B73" s="251"/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S73" s="251"/>
      <c r="AT73" s="251"/>
      <c r="AU73" s="251"/>
      <c r="AV73" s="251"/>
      <c r="AW73" s="252"/>
      <c r="AX73" s="83"/>
      <c r="AY73" s="71"/>
      <c r="AZ73" s="71"/>
      <c r="BA73" s="71"/>
    </row>
    <row r="74" spans="1:53" s="262" customForma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124"/>
      <c r="AZ74" s="124"/>
      <c r="BA74" s="124"/>
    </row>
    <row r="75" spans="1:53" s="262" customFormat="1">
      <c r="A75" s="251"/>
      <c r="B75" s="251"/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  <c r="AS75" s="251"/>
      <c r="AT75" s="251"/>
      <c r="AU75" s="251"/>
      <c r="AV75" s="251"/>
      <c r="AW75" s="252"/>
      <c r="AX75" s="83"/>
      <c r="AY75" s="71"/>
      <c r="AZ75" s="71"/>
      <c r="BA75" s="71"/>
    </row>
    <row r="76" spans="1:53" s="262" customFormat="1">
      <c r="A76" s="251"/>
      <c r="B76" s="251"/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251"/>
      <c r="AN76" s="251"/>
      <c r="AO76" s="251"/>
      <c r="AP76" s="251"/>
      <c r="AQ76" s="251"/>
      <c r="AR76" s="251"/>
      <c r="AS76" s="251"/>
      <c r="AT76" s="251"/>
      <c r="AU76" s="251"/>
      <c r="AV76" s="252"/>
      <c r="AW76" s="83"/>
      <c r="AX76" s="83"/>
      <c r="AY76" s="71"/>
      <c r="AZ76" s="71"/>
      <c r="BA76" s="71"/>
    </row>
    <row r="77" spans="1:53" s="262" customFormat="1">
      <c r="A77" s="251"/>
      <c r="B77" s="251"/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251"/>
      <c r="AN77" s="251"/>
      <c r="AO77" s="251"/>
      <c r="AP77" s="251"/>
      <c r="AQ77" s="251"/>
      <c r="AR77" s="251"/>
      <c r="AS77" s="251"/>
      <c r="AT77" s="251"/>
      <c r="AU77" s="251"/>
      <c r="AV77" s="252"/>
      <c r="AW77" s="252"/>
      <c r="AX77" s="83"/>
      <c r="AY77" s="71"/>
      <c r="AZ77" s="71"/>
      <c r="BA77" s="71"/>
    </row>
    <row r="78" spans="1:53" s="262" customFormat="1">
      <c r="A78" s="251"/>
      <c r="B78" s="251"/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251"/>
      <c r="AN78" s="251"/>
      <c r="AO78" s="251"/>
      <c r="AP78" s="251"/>
      <c r="AQ78" s="251"/>
      <c r="AR78" s="251"/>
      <c r="AS78" s="251"/>
      <c r="AT78" s="251"/>
      <c r="AU78" s="251"/>
      <c r="AV78" s="252"/>
      <c r="AW78" s="252"/>
      <c r="AX78" s="83"/>
      <c r="AY78" s="71"/>
      <c r="AZ78" s="71"/>
      <c r="BA78" s="71"/>
    </row>
    <row r="79" spans="1:53" s="262" customFormat="1">
      <c r="A79" s="251"/>
      <c r="B79" s="251"/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251"/>
      <c r="AM79" s="251"/>
      <c r="AN79" s="251"/>
      <c r="AO79" s="251"/>
      <c r="AP79" s="251"/>
      <c r="AQ79" s="251"/>
      <c r="AR79" s="251"/>
      <c r="AS79" s="251"/>
      <c r="AT79" s="251"/>
      <c r="AU79" s="251"/>
      <c r="AV79" s="252"/>
      <c r="AW79" s="252"/>
      <c r="AX79" s="83"/>
      <c r="AY79" s="71"/>
      <c r="AZ79" s="71"/>
      <c r="BA79" s="71"/>
    </row>
    <row r="80" spans="1:53" s="262" customFormat="1">
      <c r="A80" s="251"/>
      <c r="B80" s="251"/>
      <c r="C80" s="251"/>
      <c r="D80" s="251"/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251"/>
      <c r="AM80" s="251"/>
      <c r="AN80" s="251"/>
      <c r="AO80" s="251"/>
      <c r="AP80" s="251"/>
      <c r="AQ80" s="251"/>
      <c r="AR80" s="251"/>
      <c r="AS80" s="251"/>
      <c r="AT80" s="251"/>
      <c r="AU80" s="251"/>
      <c r="AV80" s="252"/>
      <c r="AW80" s="252"/>
      <c r="AX80" s="83"/>
      <c r="AY80" s="71"/>
      <c r="AZ80" s="71"/>
      <c r="BA80" s="71"/>
    </row>
    <row r="81" spans="1:53" s="262" customFormat="1">
      <c r="A81" s="251"/>
      <c r="B81" s="251"/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251"/>
      <c r="AN81" s="251"/>
      <c r="AO81" s="251"/>
      <c r="AP81" s="251"/>
      <c r="AQ81" s="251"/>
      <c r="AR81" s="251"/>
      <c r="AS81" s="251"/>
      <c r="AT81" s="251"/>
      <c r="AU81" s="251"/>
      <c r="AV81" s="252"/>
      <c r="AW81" s="252"/>
      <c r="AX81" s="83"/>
      <c r="AY81" s="71"/>
      <c r="AZ81" s="71"/>
      <c r="BA81" s="71"/>
    </row>
    <row r="82" spans="1:53" s="262" customFormat="1">
      <c r="A82" s="251"/>
      <c r="B82" s="251"/>
      <c r="C82" s="251"/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251"/>
      <c r="AM82" s="251"/>
      <c r="AN82" s="251"/>
      <c r="AO82" s="251"/>
      <c r="AP82" s="251"/>
      <c r="AQ82" s="251"/>
      <c r="AR82" s="251"/>
      <c r="AS82" s="251"/>
      <c r="AT82" s="251"/>
      <c r="AU82" s="251"/>
      <c r="AV82" s="252"/>
      <c r="AW82" s="252"/>
      <c r="AX82" s="83"/>
      <c r="AY82" s="71"/>
      <c r="AZ82" s="71"/>
      <c r="BA82" s="71"/>
    </row>
    <row r="83" spans="1:53" s="262" customFormat="1">
      <c r="A83" s="251"/>
      <c r="B83" s="251"/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  <c r="AS83" s="251"/>
      <c r="AT83" s="251"/>
      <c r="AU83" s="251"/>
      <c r="AV83" s="252"/>
      <c r="AW83" s="252"/>
      <c r="AX83" s="83"/>
      <c r="AY83" s="71"/>
      <c r="AZ83" s="71"/>
      <c r="BA83" s="71"/>
    </row>
    <row r="84" spans="1:53" s="262" customForma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124"/>
      <c r="AZ84" s="124"/>
      <c r="BA84" s="124"/>
    </row>
    <row r="85" spans="1:53" s="262" customFormat="1">
      <c r="AW85" s="77"/>
      <c r="AX85" s="36"/>
    </row>
    <row r="86" spans="1:53" s="262" customFormat="1">
      <c r="AW86" s="77"/>
      <c r="AX86" s="36"/>
    </row>
    <row r="87" spans="1:53" s="262" customFormat="1">
      <c r="AW87" s="77"/>
      <c r="AX87" s="36"/>
    </row>
    <row r="88" spans="1:53" s="262" customFormat="1">
      <c r="AW88" s="77"/>
      <c r="AX88" s="36"/>
    </row>
    <row r="89" spans="1:53" s="262" customFormat="1">
      <c r="A89" s="250"/>
      <c r="B89" s="250"/>
      <c r="C89" s="250"/>
      <c r="D89" s="250"/>
      <c r="E89" s="250"/>
      <c r="F89" s="250"/>
      <c r="G89" s="250"/>
      <c r="H89" s="250"/>
      <c r="I89" s="250"/>
      <c r="J89" s="250"/>
      <c r="AW89" s="77"/>
      <c r="AX89" s="36"/>
    </row>
    <row r="90" spans="1:53" s="262" customFormat="1">
      <c r="AW90" s="77"/>
      <c r="AX90" s="36"/>
    </row>
    <row r="91" spans="1:53" s="262" customFormat="1">
      <c r="AW91" s="77"/>
      <c r="AX91" s="36"/>
    </row>
    <row r="92" spans="1:53" s="262" customFormat="1">
      <c r="AW92" s="77"/>
      <c r="AX92" s="36"/>
    </row>
    <row r="93" spans="1:53" s="262" customFormat="1">
      <c r="AW93" s="77"/>
      <c r="AX93" s="36"/>
    </row>
    <row r="94" spans="1:53" s="262" customFormat="1">
      <c r="AW94" s="77"/>
      <c r="AX94" s="36"/>
    </row>
    <row r="95" spans="1:53" s="262" customFormat="1">
      <c r="AW95" s="77"/>
      <c r="AX95" s="36"/>
    </row>
    <row r="96" spans="1:53" s="262" customFormat="1">
      <c r="AW96" s="77"/>
      <c r="AX96" s="36"/>
    </row>
    <row r="97" spans="49:50" s="262" customFormat="1">
      <c r="AW97" s="77"/>
      <c r="AX97" s="36"/>
    </row>
    <row r="98" spans="49:50" s="262" customFormat="1">
      <c r="AW98" s="77"/>
      <c r="AX98" s="36"/>
    </row>
    <row r="99" spans="49:50" s="262" customFormat="1">
      <c r="AW99" s="77"/>
      <c r="AX99" s="36"/>
    </row>
    <row r="100" spans="49:50" s="262" customFormat="1">
      <c r="AW100" s="77"/>
      <c r="AX100" s="36"/>
    </row>
    <row r="101" spans="49:50" s="262" customFormat="1">
      <c r="AW101" s="77"/>
      <c r="AX101" s="36"/>
    </row>
    <row r="102" spans="49:50" s="262" customFormat="1">
      <c r="AW102" s="77"/>
      <c r="AX102" s="36"/>
    </row>
    <row r="103" spans="49:50" s="262" customFormat="1">
      <c r="AW103" s="77"/>
      <c r="AX103" s="36"/>
    </row>
    <row r="104" spans="49:50" s="262" customFormat="1">
      <c r="AW104" s="77"/>
      <c r="AX104" s="36"/>
    </row>
    <row r="105" spans="49:50" s="262" customFormat="1">
      <c r="AW105" s="77"/>
      <c r="AX105" s="36"/>
    </row>
    <row r="106" spans="49:50" s="262" customFormat="1">
      <c r="AW106" s="77"/>
      <c r="AX106" s="36"/>
    </row>
    <row r="107" spans="49:50" s="262" customFormat="1">
      <c r="AW107" s="77"/>
      <c r="AX107" s="36"/>
    </row>
    <row r="108" spans="49:50" s="262" customFormat="1">
      <c r="AW108" s="77"/>
      <c r="AX108" s="36"/>
    </row>
    <row r="109" spans="49:50" s="262" customFormat="1">
      <c r="AW109" s="77"/>
      <c r="AX109" s="36"/>
    </row>
    <row r="110" spans="49:50" s="262" customFormat="1">
      <c r="AW110" s="77"/>
      <c r="AX110" s="36"/>
    </row>
    <row r="111" spans="49:50" s="262" customFormat="1">
      <c r="AW111" s="77"/>
      <c r="AX111" s="36"/>
    </row>
    <row r="112" spans="49:50" s="262" customFormat="1">
      <c r="AW112" s="77"/>
      <c r="AX112" s="36"/>
    </row>
    <row r="113" spans="49:50" s="262" customFormat="1">
      <c r="AW113" s="77"/>
      <c r="AX113" s="36"/>
    </row>
    <row r="114" spans="49:50" s="262" customFormat="1">
      <c r="AW114" s="77"/>
      <c r="AX114" s="36"/>
    </row>
    <row r="115" spans="49:50" s="262" customFormat="1">
      <c r="AW115" s="77"/>
      <c r="AX115" s="36"/>
    </row>
    <row r="116" spans="49:50" s="262" customFormat="1">
      <c r="AW116" s="77"/>
      <c r="AX116" s="36"/>
    </row>
    <row r="117" spans="49:50" s="262" customFormat="1">
      <c r="AW117" s="77"/>
      <c r="AX117" s="36"/>
    </row>
    <row r="118" spans="49:50" s="262" customFormat="1">
      <c r="AW118" s="77"/>
      <c r="AX118" s="36"/>
    </row>
    <row r="119" spans="49:50" s="262" customFormat="1">
      <c r="AW119" s="77"/>
      <c r="AX119" s="36"/>
    </row>
    <row r="120" spans="49:50" s="262" customFormat="1">
      <c r="AW120" s="77"/>
      <c r="AX120" s="36"/>
    </row>
    <row r="121" spans="49:50" s="262" customFormat="1">
      <c r="AW121" s="77"/>
      <c r="AX121" s="36"/>
    </row>
    <row r="122" spans="49:50" s="262" customFormat="1">
      <c r="AW122" s="77"/>
      <c r="AX122" s="36"/>
    </row>
    <row r="123" spans="49:50" s="262" customFormat="1">
      <c r="AW123" s="77"/>
      <c r="AX123" s="36"/>
    </row>
    <row r="124" spans="49:50" s="262" customFormat="1">
      <c r="AW124" s="77"/>
      <c r="AX124" s="36"/>
    </row>
    <row r="125" spans="49:50" s="262" customFormat="1">
      <c r="AW125" s="77"/>
      <c r="AX125" s="36"/>
    </row>
    <row r="126" spans="49:50" s="262" customFormat="1">
      <c r="AW126" s="77"/>
      <c r="AX126" s="36"/>
    </row>
    <row r="127" spans="49:50" s="262" customFormat="1">
      <c r="AW127" s="77"/>
      <c r="AX127" s="36"/>
    </row>
    <row r="128" spans="49:50" s="262" customFormat="1">
      <c r="AW128" s="77"/>
      <c r="AX128" s="36"/>
    </row>
    <row r="129" spans="49:50" s="262" customFormat="1">
      <c r="AW129" s="77"/>
      <c r="AX129" s="36"/>
    </row>
    <row r="130" spans="49:50" s="262" customFormat="1">
      <c r="AW130" s="77"/>
      <c r="AX130" s="36"/>
    </row>
    <row r="131" spans="49:50" s="262" customFormat="1">
      <c r="AW131" s="77"/>
      <c r="AX131" s="36"/>
    </row>
    <row r="132" spans="49:50" s="262" customFormat="1">
      <c r="AW132" s="77"/>
      <c r="AX132" s="36"/>
    </row>
    <row r="133" spans="49:50" s="262" customFormat="1">
      <c r="AW133" s="77"/>
      <c r="AX133" s="36"/>
    </row>
    <row r="134" spans="49:50" s="262" customFormat="1">
      <c r="AW134" s="77"/>
      <c r="AX134" s="36"/>
    </row>
    <row r="135" spans="49:50" s="262" customFormat="1">
      <c r="AW135" s="77"/>
      <c r="AX135" s="36"/>
    </row>
    <row r="136" spans="49:50" s="262" customFormat="1">
      <c r="AW136" s="77"/>
      <c r="AX136" s="36"/>
    </row>
    <row r="137" spans="49:50" s="262" customFormat="1">
      <c r="AW137" s="77"/>
      <c r="AX137" s="36"/>
    </row>
    <row r="138" spans="49:50" s="262" customFormat="1">
      <c r="AW138" s="77"/>
      <c r="AX138" s="36"/>
    </row>
    <row r="139" spans="49:50" s="262" customFormat="1">
      <c r="AW139" s="77"/>
      <c r="AX139" s="36"/>
    </row>
    <row r="140" spans="49:50" s="262" customFormat="1">
      <c r="AW140" s="77"/>
      <c r="AX140" s="36"/>
    </row>
    <row r="141" spans="49:50" s="262" customFormat="1">
      <c r="AW141" s="77"/>
      <c r="AX141" s="36"/>
    </row>
    <row r="142" spans="49:50" s="262" customFormat="1">
      <c r="AW142" s="77"/>
      <c r="AX142" s="36"/>
    </row>
    <row r="143" spans="49:50" s="262" customFormat="1">
      <c r="AW143" s="77"/>
      <c r="AX143" s="36"/>
    </row>
    <row r="144" spans="49:50" s="262" customFormat="1">
      <c r="AW144" s="77"/>
      <c r="AX144" s="36"/>
    </row>
    <row r="145" spans="49:50" s="262" customFormat="1">
      <c r="AW145" s="77"/>
      <c r="AX145" s="36"/>
    </row>
    <row r="146" spans="49:50" s="262" customFormat="1">
      <c r="AW146" s="77"/>
      <c r="AX146" s="36"/>
    </row>
    <row r="147" spans="49:50" s="262" customFormat="1">
      <c r="AW147" s="77"/>
      <c r="AX147" s="36"/>
    </row>
    <row r="148" spans="49:50" s="262" customFormat="1">
      <c r="AW148" s="77"/>
      <c r="AX148" s="36"/>
    </row>
    <row r="149" spans="49:50" s="262" customFormat="1">
      <c r="AW149" s="77"/>
      <c r="AX149" s="36"/>
    </row>
    <row r="150" spans="49:50" s="262" customFormat="1">
      <c r="AW150" s="77"/>
      <c r="AX150" s="36"/>
    </row>
    <row r="151" spans="49:50" s="262" customFormat="1">
      <c r="AW151" s="77"/>
      <c r="AX151" s="36"/>
    </row>
    <row r="152" spans="49:50" s="262" customFormat="1">
      <c r="AW152" s="77"/>
      <c r="AX152" s="36"/>
    </row>
    <row r="153" spans="49:50" s="262" customFormat="1">
      <c r="AW153" s="77"/>
      <c r="AX153" s="36"/>
    </row>
    <row r="154" spans="49:50" s="262" customFormat="1">
      <c r="AW154" s="77"/>
      <c r="AX154" s="36"/>
    </row>
    <row r="155" spans="49:50" s="262" customFormat="1">
      <c r="AW155" s="77"/>
      <c r="AX155" s="36"/>
    </row>
    <row r="156" spans="49:50" s="262" customFormat="1">
      <c r="AW156" s="77"/>
      <c r="AX156" s="36"/>
    </row>
    <row r="157" spans="49:50" s="262" customFormat="1">
      <c r="AW157" s="77"/>
      <c r="AX157" s="36"/>
    </row>
    <row r="158" spans="49:50" s="262" customFormat="1">
      <c r="AW158" s="77"/>
      <c r="AX158" s="36"/>
    </row>
    <row r="159" spans="49:50" s="262" customFormat="1">
      <c r="AW159" s="77"/>
      <c r="AX159" s="36"/>
    </row>
    <row r="160" spans="49:50" s="262" customFormat="1">
      <c r="AW160" s="77"/>
      <c r="AX160" s="36"/>
    </row>
    <row r="161" spans="49:50" s="262" customFormat="1">
      <c r="AW161" s="77"/>
      <c r="AX161" s="36"/>
    </row>
    <row r="162" spans="49:50" s="262" customFormat="1">
      <c r="AW162" s="77"/>
      <c r="AX162" s="36"/>
    </row>
    <row r="163" spans="49:50" s="262" customFormat="1">
      <c r="AW163" s="77"/>
      <c r="AX163" s="36"/>
    </row>
    <row r="164" spans="49:50" s="262" customFormat="1">
      <c r="AW164" s="77"/>
      <c r="AX164" s="36"/>
    </row>
    <row r="165" spans="49:50" s="262" customFormat="1">
      <c r="AW165" s="77"/>
      <c r="AX165" s="36"/>
    </row>
    <row r="166" spans="49:50" s="262" customFormat="1">
      <c r="AW166" s="77"/>
      <c r="AX166" s="36"/>
    </row>
    <row r="167" spans="49:50" s="262" customFormat="1">
      <c r="AW167" s="77"/>
      <c r="AX167" s="36"/>
    </row>
    <row r="168" spans="49:50" s="262" customFormat="1">
      <c r="AW168" s="77"/>
      <c r="AX168" s="36"/>
    </row>
    <row r="169" spans="49:50" s="262" customFormat="1">
      <c r="AW169" s="77"/>
      <c r="AX169" s="36"/>
    </row>
    <row r="170" spans="49:50" s="262" customFormat="1">
      <c r="AW170" s="77"/>
      <c r="AX170" s="36"/>
    </row>
    <row r="171" spans="49:50" s="262" customFormat="1">
      <c r="AW171" s="77"/>
      <c r="AX171" s="36"/>
    </row>
    <row r="172" spans="49:50" s="262" customFormat="1">
      <c r="AW172" s="77"/>
      <c r="AX172" s="36"/>
    </row>
    <row r="173" spans="49:50" s="262" customFormat="1">
      <c r="AW173" s="77"/>
      <c r="AX173" s="36"/>
    </row>
    <row r="174" spans="49:50" s="262" customFormat="1">
      <c r="AW174" s="77"/>
      <c r="AX174" s="36"/>
    </row>
    <row r="175" spans="49:50" s="262" customFormat="1">
      <c r="AW175" s="77"/>
      <c r="AX175" s="36"/>
    </row>
    <row r="176" spans="49:50" s="262" customFormat="1">
      <c r="AW176" s="77"/>
      <c r="AX176" s="36"/>
    </row>
    <row r="177" spans="49:50" s="262" customFormat="1">
      <c r="AW177" s="77"/>
      <c r="AX177" s="36"/>
    </row>
    <row r="178" spans="49:50" s="262" customFormat="1">
      <c r="AW178" s="77"/>
      <c r="AX178" s="36"/>
    </row>
    <row r="179" spans="49:50" s="262" customFormat="1">
      <c r="AW179" s="77"/>
      <c r="AX179" s="36"/>
    </row>
    <row r="180" spans="49:50" s="262" customFormat="1">
      <c r="AW180" s="77"/>
      <c r="AX180" s="36"/>
    </row>
    <row r="181" spans="49:50" s="262" customFormat="1">
      <c r="AW181" s="77"/>
      <c r="AX181" s="36"/>
    </row>
    <row r="182" spans="49:50" s="262" customFormat="1">
      <c r="AW182" s="77"/>
      <c r="AX182" s="36"/>
    </row>
    <row r="183" spans="49:50" s="262" customFormat="1">
      <c r="AW183" s="77"/>
      <c r="AX183" s="36"/>
    </row>
    <row r="184" spans="49:50" s="262" customFormat="1">
      <c r="AW184" s="77"/>
      <c r="AX184" s="36"/>
    </row>
    <row r="185" spans="49:50" s="262" customFormat="1">
      <c r="AW185" s="77"/>
      <c r="AX185" s="36"/>
    </row>
    <row r="186" spans="49:50" s="262" customFormat="1">
      <c r="AW186" s="77"/>
      <c r="AX186" s="36"/>
    </row>
    <row r="187" spans="49:50" s="262" customFormat="1">
      <c r="AW187" s="77"/>
      <c r="AX187" s="36"/>
    </row>
    <row r="188" spans="49:50" s="262" customFormat="1">
      <c r="AW188" s="77"/>
      <c r="AX188" s="36"/>
    </row>
    <row r="189" spans="49:50" s="262" customFormat="1">
      <c r="AW189" s="77"/>
      <c r="AX189" s="36"/>
    </row>
    <row r="190" spans="49:50" s="262" customFormat="1">
      <c r="AW190" s="77"/>
      <c r="AX190" s="36"/>
    </row>
    <row r="191" spans="49:50" s="262" customFormat="1">
      <c r="AW191" s="77"/>
      <c r="AX191" s="36"/>
    </row>
    <row r="192" spans="49:50" s="262" customFormat="1">
      <c r="AW192" s="77"/>
      <c r="AX192" s="36"/>
    </row>
    <row r="193" spans="49:50" s="262" customFormat="1">
      <c r="AW193" s="77"/>
      <c r="AX193" s="36"/>
    </row>
    <row r="194" spans="49:50" s="262" customFormat="1">
      <c r="AW194" s="77"/>
      <c r="AX194" s="36"/>
    </row>
    <row r="195" spans="49:50" s="262" customFormat="1">
      <c r="AW195" s="77"/>
      <c r="AX195" s="36"/>
    </row>
    <row r="196" spans="49:50" s="262" customFormat="1">
      <c r="AW196" s="77"/>
      <c r="AX196" s="36"/>
    </row>
    <row r="197" spans="49:50" s="262" customFormat="1">
      <c r="AW197" s="77"/>
      <c r="AX197" s="36"/>
    </row>
    <row r="198" spans="49:50" s="262" customFormat="1">
      <c r="AW198" s="77"/>
      <c r="AX198" s="36"/>
    </row>
    <row r="199" spans="49:50" s="262" customFormat="1">
      <c r="AW199" s="77"/>
      <c r="AX199" s="36"/>
    </row>
    <row r="200" spans="49:50" s="262" customFormat="1">
      <c r="AW200" s="77"/>
      <c r="AX200" s="36"/>
    </row>
    <row r="201" spans="49:50" s="262" customFormat="1">
      <c r="AW201" s="77"/>
      <c r="AX201" s="36"/>
    </row>
    <row r="202" spans="49:50" s="262" customFormat="1">
      <c r="AW202" s="77"/>
      <c r="AX202" s="36"/>
    </row>
    <row r="203" spans="49:50" s="262" customFormat="1">
      <c r="AW203" s="77"/>
      <c r="AX203" s="36"/>
    </row>
    <row r="204" spans="49:50" s="262" customFormat="1">
      <c r="AW204" s="77"/>
      <c r="AX204" s="36"/>
    </row>
    <row r="205" spans="49:50" s="262" customFormat="1">
      <c r="AW205" s="77"/>
      <c r="AX205" s="36"/>
    </row>
    <row r="206" spans="49:50" s="262" customFormat="1">
      <c r="AW206" s="77"/>
      <c r="AX206" s="36"/>
    </row>
    <row r="207" spans="49:50" s="262" customFormat="1">
      <c r="AW207" s="77"/>
      <c r="AX207" s="36"/>
    </row>
    <row r="208" spans="49:50" s="262" customFormat="1">
      <c r="AW208" s="77"/>
      <c r="AX208" s="36"/>
    </row>
    <row r="209" spans="49:50" s="262" customFormat="1">
      <c r="AW209" s="77"/>
      <c r="AX209" s="36"/>
    </row>
    <row r="210" spans="49:50" s="262" customFormat="1">
      <c r="AW210" s="77"/>
      <c r="AX210" s="36"/>
    </row>
    <row r="211" spans="49:50" s="262" customFormat="1">
      <c r="AW211" s="77"/>
      <c r="AX211" s="36"/>
    </row>
    <row r="212" spans="49:50" s="262" customFormat="1">
      <c r="AW212" s="77"/>
      <c r="AX212" s="36"/>
    </row>
    <row r="213" spans="49:50" s="262" customFormat="1">
      <c r="AW213" s="77"/>
      <c r="AX213" s="36"/>
    </row>
    <row r="214" spans="49:50" s="262" customFormat="1">
      <c r="AW214" s="77"/>
      <c r="AX214" s="36"/>
    </row>
    <row r="215" spans="49:50" s="262" customFormat="1">
      <c r="AW215" s="77"/>
      <c r="AX215" s="36"/>
    </row>
    <row r="216" spans="49:50" s="262" customFormat="1">
      <c r="AW216" s="77"/>
      <c r="AX216" s="36"/>
    </row>
    <row r="217" spans="49:50" s="262" customFormat="1">
      <c r="AW217" s="77"/>
      <c r="AX217" s="36"/>
    </row>
    <row r="218" spans="49:50" s="262" customFormat="1">
      <c r="AW218" s="77"/>
      <c r="AX218" s="36"/>
    </row>
    <row r="219" spans="49:50" s="262" customFormat="1">
      <c r="AW219" s="77"/>
      <c r="AX219" s="36"/>
    </row>
    <row r="220" spans="49:50" s="262" customFormat="1">
      <c r="AW220" s="77"/>
      <c r="AX220" s="36"/>
    </row>
    <row r="221" spans="49:50" s="262" customFormat="1">
      <c r="AW221" s="77"/>
      <c r="AX221" s="36"/>
    </row>
    <row r="222" spans="49:50" s="262" customFormat="1">
      <c r="AW222" s="77"/>
      <c r="AX222" s="36"/>
    </row>
    <row r="223" spans="49:50" s="262" customFormat="1">
      <c r="AW223" s="77"/>
      <c r="AX223" s="36"/>
    </row>
    <row r="224" spans="49:50" s="262" customFormat="1">
      <c r="AW224" s="77"/>
      <c r="AX224" s="36"/>
    </row>
    <row r="225" spans="49:50" s="262" customFormat="1">
      <c r="AW225" s="77"/>
      <c r="AX225" s="36"/>
    </row>
    <row r="226" spans="49:50" s="262" customFormat="1">
      <c r="AW226" s="77"/>
      <c r="AX226" s="36"/>
    </row>
    <row r="227" spans="49:50" s="262" customFormat="1">
      <c r="AW227" s="77"/>
      <c r="AX227" s="36"/>
    </row>
    <row r="228" spans="49:50" s="262" customFormat="1">
      <c r="AW228" s="77"/>
      <c r="AX228" s="36"/>
    </row>
    <row r="229" spans="49:50" s="262" customFormat="1">
      <c r="AW229" s="77"/>
      <c r="AX229" s="36"/>
    </row>
    <row r="230" spans="49:50" s="262" customFormat="1">
      <c r="AW230" s="77"/>
      <c r="AX230" s="36"/>
    </row>
    <row r="231" spans="49:50" s="262" customFormat="1">
      <c r="AW231" s="77"/>
      <c r="AX231" s="36"/>
    </row>
    <row r="232" spans="49:50" s="262" customFormat="1">
      <c r="AW232" s="77"/>
      <c r="AX232" s="36"/>
    </row>
    <row r="233" spans="49:50" s="262" customFormat="1">
      <c r="AW233" s="77"/>
      <c r="AX233" s="36"/>
    </row>
    <row r="234" spans="49:50" s="262" customFormat="1">
      <c r="AW234" s="77"/>
      <c r="AX234" s="36"/>
    </row>
    <row r="235" spans="49:50" s="262" customFormat="1">
      <c r="AW235" s="77"/>
      <c r="AX235" s="36"/>
    </row>
    <row r="236" spans="49:50" s="262" customFormat="1">
      <c r="AW236" s="77"/>
      <c r="AX236" s="36"/>
    </row>
    <row r="237" spans="49:50" s="262" customFormat="1">
      <c r="AW237" s="77"/>
      <c r="AX237" s="36"/>
    </row>
    <row r="238" spans="49:50" s="262" customFormat="1">
      <c r="AW238" s="77"/>
      <c r="AX238" s="36"/>
    </row>
    <row r="239" spans="49:50" s="262" customFormat="1">
      <c r="AW239" s="77"/>
      <c r="AX239" s="36"/>
    </row>
    <row r="240" spans="49:50" s="262" customFormat="1">
      <c r="AW240" s="77"/>
      <c r="AX240" s="36"/>
    </row>
    <row r="241" spans="49:50" s="262" customFormat="1">
      <c r="AW241" s="77"/>
      <c r="AX241" s="36"/>
    </row>
    <row r="242" spans="49:50" s="262" customFormat="1">
      <c r="AW242" s="77"/>
      <c r="AX242" s="36"/>
    </row>
    <row r="243" spans="49:50" s="262" customFormat="1">
      <c r="AW243" s="77"/>
      <c r="AX243" s="36"/>
    </row>
    <row r="244" spans="49:50" s="262" customFormat="1">
      <c r="AW244" s="77"/>
      <c r="AX244" s="36"/>
    </row>
    <row r="245" spans="49:50" s="262" customFormat="1">
      <c r="AW245" s="77"/>
      <c r="AX245" s="36"/>
    </row>
    <row r="246" spans="49:50" s="262" customFormat="1">
      <c r="AW246" s="77"/>
      <c r="AX246" s="36"/>
    </row>
    <row r="247" spans="49:50" s="262" customFormat="1">
      <c r="AW247" s="77"/>
      <c r="AX247" s="36"/>
    </row>
    <row r="248" spans="49:50" s="262" customFormat="1">
      <c r="AW248" s="77"/>
      <c r="AX248" s="36"/>
    </row>
    <row r="249" spans="49:50" s="262" customFormat="1">
      <c r="AW249" s="77"/>
      <c r="AX249" s="36"/>
    </row>
    <row r="250" spans="49:50" s="262" customFormat="1">
      <c r="AW250" s="77"/>
      <c r="AX250" s="36"/>
    </row>
    <row r="251" spans="49:50" s="262" customFormat="1">
      <c r="AW251" s="77"/>
      <c r="AX251" s="36"/>
    </row>
    <row r="252" spans="49:50" s="262" customFormat="1">
      <c r="AW252" s="77"/>
      <c r="AX252" s="36"/>
    </row>
    <row r="253" spans="49:50" s="262" customFormat="1">
      <c r="AW253" s="77"/>
      <c r="AX253" s="36"/>
    </row>
    <row r="254" spans="49:50" s="262" customFormat="1">
      <c r="AW254" s="77"/>
      <c r="AX254" s="36"/>
    </row>
    <row r="255" spans="49:50" s="262" customFormat="1">
      <c r="AW255" s="77"/>
      <c r="AX255" s="36"/>
    </row>
    <row r="256" spans="49:50" s="262" customFormat="1">
      <c r="AW256" s="77"/>
      <c r="AX256" s="36"/>
    </row>
    <row r="257" spans="49:50" s="262" customFormat="1">
      <c r="AW257" s="77"/>
      <c r="AX257" s="36"/>
    </row>
    <row r="258" spans="49:50" s="262" customFormat="1">
      <c r="AW258" s="77"/>
      <c r="AX258" s="36"/>
    </row>
    <row r="259" spans="49:50" s="262" customFormat="1">
      <c r="AW259" s="77"/>
      <c r="AX259" s="36"/>
    </row>
    <row r="260" spans="49:50" s="262" customFormat="1">
      <c r="AW260" s="77"/>
      <c r="AX260" s="36"/>
    </row>
    <row r="261" spans="49:50" s="262" customFormat="1">
      <c r="AW261" s="77"/>
      <c r="AX261" s="36"/>
    </row>
    <row r="262" spans="49:50" s="262" customFormat="1">
      <c r="AW262" s="77"/>
      <c r="AX262" s="36"/>
    </row>
    <row r="263" spans="49:50" s="262" customFormat="1">
      <c r="AW263" s="77"/>
      <c r="AX263" s="36"/>
    </row>
    <row r="264" spans="49:50" s="262" customFormat="1">
      <c r="AW264" s="77"/>
      <c r="AX264" s="36"/>
    </row>
    <row r="265" spans="49:50" s="262" customFormat="1">
      <c r="AW265" s="77"/>
      <c r="AX265" s="36"/>
    </row>
    <row r="266" spans="49:50" s="262" customFormat="1">
      <c r="AW266" s="77"/>
      <c r="AX266" s="36"/>
    </row>
    <row r="267" spans="49:50" s="262" customFormat="1">
      <c r="AW267" s="77"/>
      <c r="AX267" s="36"/>
    </row>
    <row r="268" spans="49:50" s="262" customFormat="1">
      <c r="AW268" s="77"/>
      <c r="AX268" s="36"/>
    </row>
    <row r="269" spans="49:50" s="262" customFormat="1">
      <c r="AW269" s="77"/>
      <c r="AX269" s="36"/>
    </row>
    <row r="270" spans="49:50" s="262" customFormat="1">
      <c r="AW270" s="77"/>
      <c r="AX270" s="36"/>
    </row>
    <row r="271" spans="49:50" s="262" customFormat="1">
      <c r="AW271" s="77"/>
      <c r="AX271" s="36"/>
    </row>
    <row r="272" spans="49:50" s="262" customFormat="1">
      <c r="AW272" s="77"/>
      <c r="AX272" s="36"/>
    </row>
    <row r="273" spans="49:50" s="262" customFormat="1">
      <c r="AW273" s="77"/>
      <c r="AX273" s="36"/>
    </row>
    <row r="274" spans="49:50" s="262" customFormat="1">
      <c r="AW274" s="77"/>
      <c r="AX274" s="36"/>
    </row>
    <row r="275" spans="49:50" s="262" customFormat="1">
      <c r="AW275" s="77"/>
      <c r="AX275" s="36"/>
    </row>
    <row r="276" spans="49:50" s="262" customFormat="1">
      <c r="AW276" s="77"/>
      <c r="AX276" s="36"/>
    </row>
    <row r="277" spans="49:50" s="262" customFormat="1">
      <c r="AW277" s="77"/>
      <c r="AX277" s="36"/>
    </row>
    <row r="278" spans="49:50" s="262" customFormat="1">
      <c r="AW278" s="77"/>
      <c r="AX278" s="36"/>
    </row>
    <row r="279" spans="49:50" s="262" customFormat="1">
      <c r="AW279" s="77"/>
      <c r="AX279" s="36"/>
    </row>
    <row r="280" spans="49:50" s="262" customFormat="1">
      <c r="AW280" s="77"/>
      <c r="AX280" s="36"/>
    </row>
    <row r="281" spans="49:50" s="262" customFormat="1">
      <c r="AW281" s="77"/>
      <c r="AX281" s="36"/>
    </row>
    <row r="282" spans="49:50" s="262" customFormat="1">
      <c r="AW282" s="77"/>
      <c r="AX282" s="36"/>
    </row>
    <row r="283" spans="49:50" s="262" customFormat="1">
      <c r="AW283" s="77"/>
      <c r="AX283" s="36"/>
    </row>
    <row r="284" spans="49:50" s="262" customFormat="1">
      <c r="AW284" s="77"/>
      <c r="AX284" s="36"/>
    </row>
    <row r="285" spans="49:50" s="262" customFormat="1">
      <c r="AW285" s="77"/>
      <c r="AX285" s="36"/>
    </row>
    <row r="286" spans="49:50" s="262" customFormat="1">
      <c r="AW286" s="77"/>
      <c r="AX286" s="36"/>
    </row>
    <row r="287" spans="49:50" s="262" customFormat="1">
      <c r="AW287" s="77"/>
      <c r="AX287" s="36"/>
    </row>
    <row r="288" spans="49:50" s="262" customFormat="1">
      <c r="AW288" s="77"/>
      <c r="AX288" s="36"/>
    </row>
    <row r="289" spans="49:50" s="262" customFormat="1">
      <c r="AW289" s="77"/>
      <c r="AX289" s="36"/>
    </row>
    <row r="290" spans="49:50" s="262" customFormat="1">
      <c r="AW290" s="77"/>
      <c r="AX290" s="36"/>
    </row>
    <row r="291" spans="49:50" s="262" customFormat="1">
      <c r="AW291" s="77"/>
      <c r="AX291" s="36"/>
    </row>
    <row r="292" spans="49:50" s="262" customFormat="1">
      <c r="AW292" s="77"/>
      <c r="AX292" s="36"/>
    </row>
    <row r="293" spans="49:50" s="262" customFormat="1">
      <c r="AW293" s="77"/>
      <c r="AX293" s="36"/>
    </row>
    <row r="294" spans="49:50" s="262" customFormat="1">
      <c r="AW294" s="77"/>
      <c r="AX294" s="36"/>
    </row>
    <row r="295" spans="49:50" s="262" customFormat="1">
      <c r="AW295" s="77"/>
      <c r="AX295" s="36"/>
    </row>
    <row r="296" spans="49:50" s="262" customFormat="1">
      <c r="AW296" s="77"/>
      <c r="AX296" s="36"/>
    </row>
    <row r="297" spans="49:50" s="262" customFormat="1">
      <c r="AW297" s="77"/>
      <c r="AX297" s="36"/>
    </row>
    <row r="298" spans="49:50" s="262" customFormat="1">
      <c r="AW298" s="77"/>
      <c r="AX298" s="36"/>
    </row>
    <row r="299" spans="49:50" s="262" customFormat="1">
      <c r="AW299" s="77"/>
      <c r="AX299" s="36"/>
    </row>
    <row r="300" spans="49:50" s="262" customFormat="1">
      <c r="AW300" s="77"/>
      <c r="AX300" s="36"/>
    </row>
    <row r="301" spans="49:50" s="262" customFormat="1">
      <c r="AW301" s="77"/>
      <c r="AX301" s="36"/>
    </row>
    <row r="302" spans="49:50" s="262" customFormat="1">
      <c r="AW302" s="77"/>
      <c r="AX302" s="36"/>
    </row>
    <row r="303" spans="49:50" s="262" customFormat="1">
      <c r="AW303" s="77"/>
      <c r="AX303" s="36"/>
    </row>
    <row r="304" spans="49:50" s="262" customFormat="1">
      <c r="AW304" s="77"/>
      <c r="AX304" s="36"/>
    </row>
    <row r="305" spans="49:50" s="262" customFormat="1">
      <c r="AW305" s="77"/>
      <c r="AX305" s="36"/>
    </row>
    <row r="306" spans="49:50" s="262" customFormat="1">
      <c r="AW306" s="77"/>
      <c r="AX306" s="36"/>
    </row>
    <row r="307" spans="49:50" s="262" customFormat="1">
      <c r="AW307" s="77"/>
      <c r="AX307" s="36"/>
    </row>
    <row r="308" spans="49:50" s="262" customFormat="1">
      <c r="AW308" s="77"/>
      <c r="AX308" s="36"/>
    </row>
    <row r="309" spans="49:50" s="262" customFormat="1">
      <c r="AW309" s="77"/>
      <c r="AX309" s="36"/>
    </row>
    <row r="310" spans="49:50" s="262" customFormat="1">
      <c r="AW310" s="77"/>
      <c r="AX310" s="36"/>
    </row>
    <row r="311" spans="49:50" s="262" customFormat="1">
      <c r="AW311" s="77"/>
      <c r="AX311" s="36"/>
    </row>
    <row r="312" spans="49:50" s="262" customFormat="1">
      <c r="AW312" s="77"/>
      <c r="AX312" s="36"/>
    </row>
    <row r="313" spans="49:50" s="262" customFormat="1">
      <c r="AW313" s="77"/>
      <c r="AX313" s="36"/>
    </row>
    <row r="314" spans="49:50" s="262" customFormat="1">
      <c r="AW314" s="77"/>
      <c r="AX314" s="36"/>
    </row>
    <row r="315" spans="49:50" s="262" customFormat="1">
      <c r="AW315" s="77"/>
      <c r="AX315" s="36"/>
    </row>
    <row r="316" spans="49:50" s="262" customFormat="1">
      <c r="AW316" s="77"/>
      <c r="AX316" s="36"/>
    </row>
    <row r="317" spans="49:50" s="262" customFormat="1">
      <c r="AW317" s="77"/>
      <c r="AX317" s="36"/>
    </row>
    <row r="318" spans="49:50" s="262" customFormat="1">
      <c r="AW318" s="77"/>
      <c r="AX318" s="36"/>
    </row>
    <row r="319" spans="49:50" s="262" customFormat="1">
      <c r="AW319" s="77"/>
      <c r="AX319" s="36"/>
    </row>
    <row r="320" spans="49:50" s="262" customFormat="1">
      <c r="AW320" s="77"/>
      <c r="AX320" s="36"/>
    </row>
    <row r="321" spans="49:50" s="262" customFormat="1">
      <c r="AW321" s="77"/>
      <c r="AX321" s="36"/>
    </row>
    <row r="322" spans="49:50" s="262" customFormat="1">
      <c r="AW322" s="77"/>
      <c r="AX322" s="36"/>
    </row>
    <row r="323" spans="49:50" s="262" customFormat="1">
      <c r="AW323" s="77"/>
      <c r="AX323" s="36"/>
    </row>
    <row r="324" spans="49:50" s="262" customFormat="1">
      <c r="AW324" s="77"/>
      <c r="AX324" s="36"/>
    </row>
    <row r="325" spans="49:50" s="262" customFormat="1">
      <c r="AW325" s="77"/>
      <c r="AX325" s="36"/>
    </row>
    <row r="326" spans="49:50" s="262" customFormat="1">
      <c r="AW326" s="77"/>
      <c r="AX326" s="36"/>
    </row>
    <row r="327" spans="49:50" s="262" customFormat="1">
      <c r="AW327" s="77"/>
      <c r="AX327" s="36"/>
    </row>
    <row r="328" spans="49:50" s="262" customFormat="1">
      <c r="AW328" s="77"/>
      <c r="AX328" s="36"/>
    </row>
    <row r="329" spans="49:50" s="262" customFormat="1">
      <c r="AW329" s="77"/>
      <c r="AX329" s="36"/>
    </row>
    <row r="330" spans="49:50" s="262" customFormat="1">
      <c r="AW330" s="77"/>
      <c r="AX330" s="36"/>
    </row>
    <row r="331" spans="49:50" s="262" customFormat="1">
      <c r="AW331" s="77"/>
      <c r="AX331" s="36"/>
    </row>
    <row r="332" spans="49:50" s="262" customFormat="1">
      <c r="AW332" s="77"/>
      <c r="AX332" s="36"/>
    </row>
    <row r="333" spans="49:50" s="262" customFormat="1">
      <c r="AW333" s="77"/>
      <c r="AX333" s="36"/>
    </row>
    <row r="334" spans="49:50" s="262" customFormat="1">
      <c r="AW334" s="77"/>
      <c r="AX334" s="36"/>
    </row>
    <row r="335" spans="49:50" s="262" customFormat="1">
      <c r="AW335" s="77"/>
      <c r="AX335" s="36"/>
    </row>
    <row r="336" spans="49:50" s="262" customFormat="1">
      <c r="AW336" s="77"/>
      <c r="AX336" s="36"/>
    </row>
    <row r="337" spans="49:50" s="262" customFormat="1">
      <c r="AW337" s="77"/>
      <c r="AX337" s="36"/>
    </row>
    <row r="338" spans="49:50" s="262" customFormat="1">
      <c r="AW338" s="77"/>
      <c r="AX338" s="36"/>
    </row>
    <row r="339" spans="49:50" s="262" customFormat="1">
      <c r="AW339" s="77"/>
      <c r="AX339" s="36"/>
    </row>
    <row r="340" spans="49:50" s="262" customFormat="1">
      <c r="AW340" s="77"/>
      <c r="AX340" s="36"/>
    </row>
    <row r="341" spans="49:50" s="262" customFormat="1">
      <c r="AW341" s="77"/>
      <c r="AX341" s="36"/>
    </row>
    <row r="342" spans="49:50" s="262" customFormat="1">
      <c r="AW342" s="77"/>
      <c r="AX342" s="36"/>
    </row>
    <row r="343" spans="49:50" s="262" customFormat="1">
      <c r="AW343" s="77"/>
      <c r="AX343" s="36"/>
    </row>
    <row r="344" spans="49:50" s="262" customFormat="1">
      <c r="AW344" s="77"/>
      <c r="AX344" s="36"/>
    </row>
    <row r="345" spans="49:50" s="262" customFormat="1">
      <c r="AW345" s="77"/>
      <c r="AX345" s="36"/>
    </row>
    <row r="346" spans="49:50" s="262" customFormat="1">
      <c r="AW346" s="77"/>
      <c r="AX346" s="36"/>
    </row>
    <row r="347" spans="49:50" s="262" customFormat="1">
      <c r="AW347" s="77"/>
      <c r="AX347" s="36"/>
    </row>
    <row r="348" spans="49:50" s="262" customFormat="1">
      <c r="AW348" s="77"/>
      <c r="AX348" s="36"/>
    </row>
    <row r="349" spans="49:50" s="262" customFormat="1">
      <c r="AW349" s="77"/>
      <c r="AX349" s="36"/>
    </row>
    <row r="350" spans="49:50" s="262" customFormat="1">
      <c r="AW350" s="77"/>
      <c r="AX350" s="36"/>
    </row>
    <row r="351" spans="49:50" s="262" customFormat="1">
      <c r="AW351" s="77"/>
      <c r="AX351" s="36"/>
    </row>
    <row r="352" spans="49:50" s="262" customFormat="1">
      <c r="AW352" s="77"/>
      <c r="AX352" s="36"/>
    </row>
    <row r="353" spans="49:50" s="262" customFormat="1">
      <c r="AW353" s="77"/>
      <c r="AX353" s="36"/>
    </row>
    <row r="354" spans="49:50" s="262" customFormat="1">
      <c r="AW354" s="77"/>
      <c r="AX354" s="36"/>
    </row>
    <row r="355" spans="49:50" s="262" customFormat="1">
      <c r="AW355" s="77"/>
      <c r="AX355" s="36"/>
    </row>
    <row r="356" spans="49:50" s="262" customFormat="1">
      <c r="AW356" s="77"/>
      <c r="AX356" s="36"/>
    </row>
    <row r="357" spans="49:50" s="262" customFormat="1">
      <c r="AW357" s="77"/>
      <c r="AX357" s="36"/>
    </row>
    <row r="358" spans="49:50" s="262" customFormat="1">
      <c r="AW358" s="77"/>
      <c r="AX358" s="36"/>
    </row>
    <row r="359" spans="49:50" s="262" customFormat="1">
      <c r="AW359" s="77"/>
      <c r="AX359" s="36"/>
    </row>
    <row r="360" spans="49:50" s="262" customFormat="1">
      <c r="AW360" s="77"/>
      <c r="AX360" s="36"/>
    </row>
    <row r="361" spans="49:50" s="262" customFormat="1">
      <c r="AW361" s="77"/>
      <c r="AX361" s="36"/>
    </row>
    <row r="362" spans="49:50" s="262" customFormat="1">
      <c r="AW362" s="77"/>
      <c r="AX362" s="36"/>
    </row>
    <row r="363" spans="49:50" s="262" customFormat="1">
      <c r="AW363" s="77"/>
      <c r="AX363" s="36"/>
    </row>
    <row r="364" spans="49:50" s="262" customFormat="1">
      <c r="AW364" s="77"/>
      <c r="AX364" s="36"/>
    </row>
    <row r="365" spans="49:50" s="262" customFormat="1">
      <c r="AW365" s="77"/>
      <c r="AX365" s="36"/>
    </row>
    <row r="366" spans="49:50" s="262" customFormat="1">
      <c r="AW366" s="77"/>
      <c r="AX366" s="36"/>
    </row>
    <row r="367" spans="49:50" s="262" customFormat="1">
      <c r="AW367" s="77"/>
      <c r="AX367" s="36"/>
    </row>
    <row r="368" spans="49:50" s="262" customFormat="1">
      <c r="AW368" s="77"/>
      <c r="AX368" s="36"/>
    </row>
    <row r="369" spans="49:50" s="262" customFormat="1">
      <c r="AW369" s="77"/>
      <c r="AX369" s="36"/>
    </row>
    <row r="370" spans="49:50" s="262" customFormat="1">
      <c r="AW370" s="77"/>
      <c r="AX370" s="36"/>
    </row>
    <row r="371" spans="49:50" s="262" customFormat="1">
      <c r="AW371" s="77"/>
      <c r="AX371" s="36"/>
    </row>
    <row r="372" spans="49:50" s="262" customFormat="1">
      <c r="AW372" s="77"/>
      <c r="AX372" s="36"/>
    </row>
    <row r="373" spans="49:50" s="262" customFormat="1">
      <c r="AW373" s="77"/>
      <c r="AX373" s="36"/>
    </row>
    <row r="374" spans="49:50" s="262" customFormat="1">
      <c r="AW374" s="77"/>
      <c r="AX374" s="36"/>
    </row>
    <row r="375" spans="49:50" s="262" customFormat="1">
      <c r="AW375" s="77"/>
      <c r="AX375" s="36"/>
    </row>
    <row r="376" spans="49:50" s="262" customFormat="1">
      <c r="AW376" s="77"/>
      <c r="AX376" s="36"/>
    </row>
    <row r="377" spans="49:50" s="262" customFormat="1">
      <c r="AW377" s="77"/>
      <c r="AX377" s="36"/>
    </row>
    <row r="378" spans="49:50" s="262" customFormat="1">
      <c r="AW378" s="77"/>
      <c r="AX378" s="36"/>
    </row>
    <row r="379" spans="49:50" s="262" customFormat="1">
      <c r="AW379" s="77"/>
      <c r="AX379" s="36"/>
    </row>
    <row r="380" spans="49:50" s="262" customFormat="1">
      <c r="AW380" s="77"/>
      <c r="AX380" s="36"/>
    </row>
    <row r="381" spans="49:50" s="262" customFormat="1">
      <c r="AW381" s="77"/>
      <c r="AX381" s="36"/>
    </row>
    <row r="382" spans="49:50" s="262" customFormat="1">
      <c r="AW382" s="77"/>
      <c r="AX382" s="36"/>
    </row>
    <row r="383" spans="49:50" s="262" customFormat="1">
      <c r="AW383" s="77"/>
      <c r="AX383" s="36"/>
    </row>
    <row r="384" spans="49:50" s="262" customFormat="1">
      <c r="AW384" s="77"/>
      <c r="AX384" s="36"/>
    </row>
    <row r="385" spans="49:50" s="262" customFormat="1">
      <c r="AW385" s="77"/>
      <c r="AX385" s="36"/>
    </row>
    <row r="386" spans="49:50" s="262" customFormat="1">
      <c r="AW386" s="77"/>
      <c r="AX386" s="36"/>
    </row>
    <row r="387" spans="49:50" s="262" customFormat="1">
      <c r="AW387" s="77"/>
      <c r="AX387" s="36"/>
    </row>
    <row r="388" spans="49:50" s="262" customFormat="1">
      <c r="AW388" s="77"/>
      <c r="AX388" s="36"/>
    </row>
    <row r="389" spans="49:50" s="262" customFormat="1">
      <c r="AW389" s="77"/>
      <c r="AX389" s="36"/>
    </row>
    <row r="390" spans="49:50" s="262" customFormat="1">
      <c r="AW390" s="77"/>
      <c r="AX390" s="36"/>
    </row>
    <row r="391" spans="49:50" s="262" customFormat="1">
      <c r="AW391" s="77"/>
      <c r="AX391" s="36"/>
    </row>
    <row r="392" spans="49:50" s="262" customFormat="1">
      <c r="AW392" s="77"/>
      <c r="AX392" s="36"/>
    </row>
    <row r="393" spans="49:50" s="262" customFormat="1">
      <c r="AW393" s="77"/>
      <c r="AX393" s="36"/>
    </row>
    <row r="394" spans="49:50" s="262" customFormat="1">
      <c r="AW394" s="77"/>
      <c r="AX394" s="36"/>
    </row>
    <row r="395" spans="49:50" s="262" customFormat="1">
      <c r="AW395" s="77"/>
      <c r="AX395" s="36"/>
    </row>
    <row r="396" spans="49:50" s="262" customFormat="1">
      <c r="AW396" s="77"/>
      <c r="AX396" s="36"/>
    </row>
    <row r="397" spans="49:50" s="262" customFormat="1">
      <c r="AW397" s="77"/>
      <c r="AX397" s="36"/>
    </row>
    <row r="398" spans="49:50" s="262" customFormat="1">
      <c r="AW398" s="77"/>
      <c r="AX398" s="36"/>
    </row>
    <row r="399" spans="49:50" s="262" customFormat="1">
      <c r="AW399" s="77"/>
      <c r="AX399" s="36"/>
    </row>
    <row r="400" spans="49:50" s="262" customFormat="1">
      <c r="AW400" s="77"/>
      <c r="AX400" s="36"/>
    </row>
    <row r="401" spans="49:50" s="262" customFormat="1">
      <c r="AW401" s="77"/>
      <c r="AX401" s="36"/>
    </row>
    <row r="402" spans="49:50" s="262" customFormat="1">
      <c r="AW402" s="77"/>
      <c r="AX402" s="36"/>
    </row>
    <row r="403" spans="49:50" s="262" customFormat="1">
      <c r="AW403" s="77"/>
      <c r="AX403" s="36"/>
    </row>
    <row r="404" spans="49:50" s="262" customFormat="1">
      <c r="AW404" s="77"/>
      <c r="AX404" s="36"/>
    </row>
    <row r="405" spans="49:50" s="262" customFormat="1">
      <c r="AW405" s="77"/>
      <c r="AX405" s="36"/>
    </row>
    <row r="406" spans="49:50" s="262" customFormat="1">
      <c r="AW406" s="77"/>
      <c r="AX406" s="36"/>
    </row>
    <row r="407" spans="49:50" s="262" customFormat="1">
      <c r="AW407" s="77"/>
      <c r="AX407" s="36"/>
    </row>
    <row r="408" spans="49:50" s="262" customFormat="1">
      <c r="AW408" s="77"/>
      <c r="AX408" s="36"/>
    </row>
    <row r="409" spans="49:50" s="262" customFormat="1">
      <c r="AW409" s="77"/>
      <c r="AX409" s="36"/>
    </row>
    <row r="410" spans="49:50" s="262" customFormat="1">
      <c r="AW410" s="77"/>
      <c r="AX410" s="36"/>
    </row>
    <row r="411" spans="49:50" s="262" customFormat="1">
      <c r="AW411" s="77"/>
      <c r="AX411" s="36"/>
    </row>
    <row r="412" spans="49:50" s="262" customFormat="1">
      <c r="AW412" s="77"/>
      <c r="AX412" s="36"/>
    </row>
    <row r="413" spans="49:50" s="262" customFormat="1">
      <c r="AW413" s="77"/>
      <c r="AX413" s="36"/>
    </row>
    <row r="414" spans="49:50" s="262" customFormat="1">
      <c r="AW414" s="77"/>
      <c r="AX414" s="36"/>
    </row>
    <row r="415" spans="49:50" s="262" customFormat="1">
      <c r="AW415" s="77"/>
      <c r="AX415" s="36"/>
    </row>
    <row r="416" spans="49:50" s="262" customFormat="1">
      <c r="AW416" s="77"/>
      <c r="AX416" s="36"/>
    </row>
    <row r="417" spans="49:50" s="262" customFormat="1">
      <c r="AW417" s="77"/>
      <c r="AX417" s="36"/>
    </row>
    <row r="418" spans="49:50" s="262" customFormat="1">
      <c r="AW418" s="77"/>
      <c r="AX418" s="36"/>
    </row>
    <row r="419" spans="49:50" s="262" customFormat="1">
      <c r="AW419" s="77"/>
      <c r="AX419" s="36"/>
    </row>
    <row r="420" spans="49:50" s="262" customFormat="1">
      <c r="AW420" s="77"/>
      <c r="AX420" s="36"/>
    </row>
    <row r="421" spans="49:50" s="262" customFormat="1">
      <c r="AW421" s="77"/>
      <c r="AX421" s="36"/>
    </row>
    <row r="422" spans="49:50" s="262" customFormat="1">
      <c r="AW422" s="77"/>
      <c r="AX422" s="36"/>
    </row>
    <row r="423" spans="49:50" s="262" customFormat="1">
      <c r="AW423" s="77"/>
      <c r="AX423" s="36"/>
    </row>
    <row r="424" spans="49:50" s="262" customFormat="1">
      <c r="AW424" s="77"/>
      <c r="AX424" s="36"/>
    </row>
    <row r="425" spans="49:50" s="262" customFormat="1">
      <c r="AW425" s="77"/>
      <c r="AX425" s="36"/>
    </row>
    <row r="426" spans="49:50" s="262" customFormat="1">
      <c r="AW426" s="77"/>
      <c r="AX426" s="36"/>
    </row>
    <row r="427" spans="49:50" s="262" customFormat="1">
      <c r="AW427" s="77"/>
      <c r="AX427" s="36"/>
    </row>
    <row r="428" spans="49:50" s="262" customFormat="1">
      <c r="AW428" s="77"/>
      <c r="AX428" s="36"/>
    </row>
    <row r="429" spans="49:50" s="262" customFormat="1">
      <c r="AW429" s="77"/>
      <c r="AX429" s="36"/>
    </row>
    <row r="430" spans="49:50" s="262" customFormat="1">
      <c r="AW430" s="77"/>
      <c r="AX430" s="36"/>
    </row>
    <row r="431" spans="49:50" s="262" customFormat="1">
      <c r="AW431" s="77"/>
      <c r="AX431" s="36"/>
    </row>
    <row r="432" spans="49:50" s="262" customFormat="1">
      <c r="AW432" s="77"/>
      <c r="AX432" s="36"/>
    </row>
    <row r="433" spans="49:50" s="262" customFormat="1">
      <c r="AW433" s="77"/>
      <c r="AX433" s="36"/>
    </row>
    <row r="434" spans="49:50" s="262" customFormat="1">
      <c r="AW434" s="77"/>
      <c r="AX434" s="36"/>
    </row>
    <row r="435" spans="49:50" s="262" customFormat="1">
      <c r="AW435" s="77"/>
      <c r="AX435" s="36"/>
    </row>
    <row r="436" spans="49:50" s="262" customFormat="1">
      <c r="AW436" s="77"/>
      <c r="AX436" s="36"/>
    </row>
    <row r="437" spans="49:50" s="262" customFormat="1">
      <c r="AW437" s="77"/>
      <c r="AX437" s="36"/>
    </row>
    <row r="438" spans="49:50" s="262" customFormat="1">
      <c r="AW438" s="77"/>
      <c r="AX438" s="36"/>
    </row>
    <row r="439" spans="49:50" s="262" customFormat="1">
      <c r="AW439" s="77"/>
      <c r="AX439" s="36"/>
    </row>
    <row r="440" spans="49:50" s="262" customFormat="1">
      <c r="AW440" s="77"/>
      <c r="AX440" s="36"/>
    </row>
    <row r="441" spans="49:50" s="262" customFormat="1">
      <c r="AW441" s="77"/>
      <c r="AX441" s="36"/>
    </row>
    <row r="442" spans="49:50" s="262" customFormat="1">
      <c r="AW442" s="77"/>
      <c r="AX442" s="36"/>
    </row>
    <row r="443" spans="49:50" s="262" customFormat="1">
      <c r="AW443" s="77"/>
      <c r="AX443" s="36"/>
    </row>
    <row r="444" spans="49:50" s="262" customFormat="1">
      <c r="AW444" s="77"/>
      <c r="AX444" s="36"/>
    </row>
    <row r="445" spans="49:50" s="262" customFormat="1">
      <c r="AW445" s="77"/>
      <c r="AX445" s="36"/>
    </row>
    <row r="446" spans="49:50" s="262" customFormat="1">
      <c r="AW446" s="77"/>
      <c r="AX446" s="36"/>
    </row>
    <row r="447" spans="49:50" s="262" customFormat="1">
      <c r="AW447" s="77"/>
      <c r="AX447" s="36"/>
    </row>
    <row r="448" spans="49:50" s="262" customFormat="1">
      <c r="AW448" s="77"/>
      <c r="AX448" s="36"/>
    </row>
    <row r="449" spans="49:50" s="262" customFormat="1">
      <c r="AW449" s="77"/>
      <c r="AX449" s="36"/>
    </row>
    <row r="450" spans="49:50" s="262" customFormat="1">
      <c r="AW450" s="77"/>
      <c r="AX450" s="36"/>
    </row>
    <row r="451" spans="49:50" s="262" customFormat="1">
      <c r="AW451" s="77"/>
      <c r="AX451" s="36"/>
    </row>
    <row r="452" spans="49:50" s="262" customFormat="1">
      <c r="AW452" s="77"/>
      <c r="AX452" s="36"/>
    </row>
    <row r="453" spans="49:50" s="262" customFormat="1">
      <c r="AW453" s="77"/>
      <c r="AX453" s="36"/>
    </row>
    <row r="454" spans="49:50" s="262" customFormat="1">
      <c r="AW454" s="77"/>
      <c r="AX454" s="36"/>
    </row>
    <row r="455" spans="49:50" s="262" customFormat="1">
      <c r="AW455" s="77"/>
      <c r="AX455" s="36"/>
    </row>
    <row r="456" spans="49:50" s="262" customFormat="1">
      <c r="AW456" s="77"/>
      <c r="AX456" s="36"/>
    </row>
    <row r="457" spans="49:50" s="262" customFormat="1">
      <c r="AW457" s="77"/>
      <c r="AX457" s="36"/>
    </row>
    <row r="458" spans="49:50" s="262" customFormat="1">
      <c r="AW458" s="77"/>
      <c r="AX458" s="36"/>
    </row>
    <row r="459" spans="49:50" s="262" customFormat="1">
      <c r="AW459" s="77"/>
      <c r="AX459" s="36"/>
    </row>
    <row r="460" spans="49:50" s="262" customFormat="1">
      <c r="AW460" s="77"/>
      <c r="AX460" s="36"/>
    </row>
    <row r="461" spans="49:50" s="262" customFormat="1">
      <c r="AW461" s="77"/>
      <c r="AX461" s="36"/>
    </row>
    <row r="462" spans="49:50" s="262" customFormat="1">
      <c r="AW462" s="77"/>
      <c r="AX462" s="36"/>
    </row>
    <row r="463" spans="49:50" s="262" customFormat="1">
      <c r="AW463" s="77"/>
      <c r="AX463" s="36"/>
    </row>
    <row r="464" spans="49:50" s="262" customFormat="1">
      <c r="AW464" s="77"/>
      <c r="AX464" s="36"/>
    </row>
    <row r="465" spans="49:50" s="262" customFormat="1">
      <c r="AW465" s="77"/>
      <c r="AX465" s="36"/>
    </row>
    <row r="466" spans="49:50" s="262" customFormat="1">
      <c r="AW466" s="77"/>
      <c r="AX466" s="36"/>
    </row>
    <row r="467" spans="49:50" s="262" customFormat="1">
      <c r="AW467" s="77"/>
      <c r="AX467" s="36"/>
    </row>
    <row r="468" spans="49:50" s="262" customFormat="1">
      <c r="AW468" s="77"/>
      <c r="AX468" s="36"/>
    </row>
    <row r="469" spans="49:50" s="262" customFormat="1">
      <c r="AW469" s="77"/>
      <c r="AX469" s="36"/>
    </row>
    <row r="470" spans="49:50" s="262" customFormat="1">
      <c r="AW470" s="77"/>
      <c r="AX470" s="36"/>
    </row>
    <row r="471" spans="49:50" s="262" customFormat="1">
      <c r="AW471" s="77"/>
      <c r="AX471" s="36"/>
    </row>
    <row r="472" spans="49:50" s="262" customFormat="1">
      <c r="AW472" s="77"/>
      <c r="AX472" s="36"/>
    </row>
    <row r="473" spans="49:50" s="262" customFormat="1">
      <c r="AW473" s="77"/>
      <c r="AX473" s="36"/>
    </row>
    <row r="474" spans="49:50" s="262" customFormat="1">
      <c r="AW474" s="77"/>
      <c r="AX474" s="36"/>
    </row>
    <row r="475" spans="49:50" s="262" customFormat="1">
      <c r="AW475" s="77"/>
      <c r="AX475" s="36"/>
    </row>
    <row r="476" spans="49:50" s="262" customFormat="1">
      <c r="AW476" s="77"/>
      <c r="AX476" s="36"/>
    </row>
    <row r="477" spans="49:50" s="262" customFormat="1">
      <c r="AW477" s="77"/>
      <c r="AX477" s="36"/>
    </row>
    <row r="478" spans="49:50" s="262" customFormat="1">
      <c r="AW478" s="77"/>
      <c r="AX478" s="36"/>
    </row>
    <row r="479" spans="49:50" s="262" customFormat="1">
      <c r="AW479" s="77"/>
      <c r="AX479" s="36"/>
    </row>
    <row r="480" spans="49:50" s="262" customFormat="1">
      <c r="AW480" s="77"/>
      <c r="AX480" s="36"/>
    </row>
    <row r="481" spans="49:50" s="262" customFormat="1">
      <c r="AW481" s="77"/>
      <c r="AX481" s="36"/>
    </row>
    <row r="482" spans="49:50" s="262" customFormat="1">
      <c r="AW482" s="77"/>
      <c r="AX482" s="36"/>
    </row>
    <row r="483" spans="49:50" s="262" customFormat="1">
      <c r="AW483" s="77"/>
      <c r="AX483" s="36"/>
    </row>
    <row r="484" spans="49:50" s="262" customFormat="1">
      <c r="AW484" s="77"/>
      <c r="AX484" s="36"/>
    </row>
    <row r="485" spans="49:50" s="262" customFormat="1">
      <c r="AW485" s="77"/>
      <c r="AX485" s="36"/>
    </row>
    <row r="486" spans="49:50" s="262" customFormat="1">
      <c r="AW486" s="77"/>
      <c r="AX486" s="36"/>
    </row>
    <row r="487" spans="49:50" s="262" customFormat="1">
      <c r="AW487" s="77"/>
      <c r="AX487" s="36"/>
    </row>
    <row r="488" spans="49:50" s="262" customFormat="1">
      <c r="AW488" s="77"/>
      <c r="AX488" s="36"/>
    </row>
    <row r="489" spans="49:50" s="262" customFormat="1">
      <c r="AW489" s="77"/>
      <c r="AX489" s="36"/>
    </row>
    <row r="490" spans="49:50" s="262" customFormat="1">
      <c r="AW490" s="77"/>
      <c r="AX490" s="36"/>
    </row>
    <row r="491" spans="49:50" s="262" customFormat="1">
      <c r="AW491" s="77"/>
      <c r="AX491" s="36"/>
    </row>
    <row r="492" spans="49:50" s="262" customFormat="1">
      <c r="AW492" s="77"/>
      <c r="AX492" s="36"/>
    </row>
    <row r="493" spans="49:50" s="262" customFormat="1">
      <c r="AW493" s="77"/>
      <c r="AX493" s="36"/>
    </row>
    <row r="494" spans="49:50" s="262" customFormat="1">
      <c r="AW494" s="77"/>
      <c r="AX494" s="36"/>
    </row>
    <row r="495" spans="49:50" s="262" customFormat="1">
      <c r="AW495" s="77"/>
      <c r="AX495" s="36"/>
    </row>
    <row r="496" spans="49:50" s="262" customFormat="1">
      <c r="AW496" s="77"/>
      <c r="AX496" s="36"/>
    </row>
    <row r="497" spans="49:50" s="262" customFormat="1">
      <c r="AW497" s="77"/>
      <c r="AX497" s="36"/>
    </row>
    <row r="498" spans="49:50" s="262" customFormat="1">
      <c r="AW498" s="77"/>
      <c r="AX498" s="36"/>
    </row>
    <row r="499" spans="49:50" s="262" customFormat="1">
      <c r="AW499" s="77"/>
      <c r="AX499" s="36"/>
    </row>
    <row r="500" spans="49:50" s="262" customFormat="1">
      <c r="AW500" s="77"/>
      <c r="AX500" s="36"/>
    </row>
    <row r="501" spans="49:50" s="262" customFormat="1">
      <c r="AW501" s="77"/>
      <c r="AX501" s="36"/>
    </row>
    <row r="502" spans="49:50" s="262" customFormat="1">
      <c r="AW502" s="77"/>
      <c r="AX502" s="36"/>
    </row>
    <row r="503" spans="49:50" s="262" customFormat="1">
      <c r="AW503" s="77"/>
      <c r="AX503" s="36"/>
    </row>
    <row r="504" spans="49:50" s="262" customFormat="1">
      <c r="AW504" s="77"/>
      <c r="AX504" s="36"/>
    </row>
    <row r="505" spans="49:50" s="262" customFormat="1">
      <c r="AW505" s="77"/>
      <c r="AX505" s="36"/>
    </row>
    <row r="506" spans="49:50" s="262" customFormat="1">
      <c r="AW506" s="77"/>
      <c r="AX506" s="36"/>
    </row>
    <row r="507" spans="49:50" s="262" customFormat="1">
      <c r="AW507" s="77"/>
      <c r="AX507" s="36"/>
    </row>
    <row r="508" spans="49:50" s="262" customFormat="1">
      <c r="AW508" s="77"/>
      <c r="AX508" s="36"/>
    </row>
    <row r="509" spans="49:50" s="262" customFormat="1">
      <c r="AW509" s="77"/>
      <c r="AX509" s="36"/>
    </row>
    <row r="510" spans="49:50" s="262" customFormat="1">
      <c r="AW510" s="77"/>
      <c r="AX510" s="36"/>
    </row>
    <row r="511" spans="49:50" s="262" customFormat="1">
      <c r="AW511" s="77"/>
      <c r="AX511" s="36"/>
    </row>
    <row r="512" spans="49:50" s="262" customFormat="1">
      <c r="AW512" s="77"/>
      <c r="AX512" s="36"/>
    </row>
    <row r="513" spans="49:50" s="262" customFormat="1">
      <c r="AW513" s="77"/>
      <c r="AX513" s="36"/>
    </row>
    <row r="514" spans="49:50" s="262" customFormat="1">
      <c r="AW514" s="77"/>
      <c r="AX514" s="36"/>
    </row>
    <row r="515" spans="49:50" s="262" customFormat="1">
      <c r="AW515" s="77"/>
      <c r="AX515" s="36"/>
    </row>
    <row r="516" spans="49:50" s="262" customFormat="1">
      <c r="AW516" s="77"/>
      <c r="AX516" s="36"/>
    </row>
    <row r="517" spans="49:50" s="262" customFormat="1">
      <c r="AW517" s="77"/>
      <c r="AX517" s="36"/>
    </row>
    <row r="518" spans="49:50" s="262" customFormat="1">
      <c r="AW518" s="77"/>
      <c r="AX518" s="36"/>
    </row>
    <row r="519" spans="49:50" s="262" customFormat="1">
      <c r="AW519" s="77"/>
      <c r="AX519" s="36"/>
    </row>
    <row r="520" spans="49:50" s="262" customFormat="1">
      <c r="AW520" s="77"/>
      <c r="AX520" s="36"/>
    </row>
    <row r="521" spans="49:50" s="262" customFormat="1">
      <c r="AW521" s="77"/>
      <c r="AX521" s="36"/>
    </row>
    <row r="522" spans="49:50" s="262" customFormat="1">
      <c r="AW522" s="77"/>
      <c r="AX522" s="36"/>
    </row>
    <row r="523" spans="49:50" s="262" customFormat="1">
      <c r="AW523" s="77"/>
      <c r="AX523" s="36"/>
    </row>
    <row r="524" spans="49:50" s="262" customFormat="1">
      <c r="AW524" s="77"/>
      <c r="AX524" s="36"/>
    </row>
    <row r="525" spans="49:50" s="262" customFormat="1">
      <c r="AW525" s="77"/>
      <c r="AX525" s="36"/>
    </row>
    <row r="526" spans="49:50" s="262" customFormat="1">
      <c r="AW526" s="77"/>
      <c r="AX526" s="36"/>
    </row>
    <row r="527" spans="49:50" s="262" customFormat="1">
      <c r="AW527" s="77"/>
      <c r="AX527" s="36"/>
    </row>
    <row r="528" spans="49:50" s="262" customFormat="1">
      <c r="AW528" s="77"/>
      <c r="AX528" s="36"/>
    </row>
    <row r="529" spans="49:50" s="262" customFormat="1">
      <c r="AW529" s="77"/>
      <c r="AX529" s="36"/>
    </row>
    <row r="530" spans="49:50" s="262" customFormat="1">
      <c r="AW530" s="77"/>
      <c r="AX530" s="36"/>
    </row>
    <row r="531" spans="49:50" s="262" customFormat="1">
      <c r="AW531" s="77"/>
      <c r="AX531" s="36"/>
    </row>
    <row r="532" spans="49:50" s="262" customFormat="1">
      <c r="AW532" s="77"/>
      <c r="AX532" s="36"/>
    </row>
    <row r="533" spans="49:50" s="262" customFormat="1">
      <c r="AW533" s="77"/>
      <c r="AX533" s="36"/>
    </row>
    <row r="534" spans="49:50" s="262" customFormat="1">
      <c r="AW534" s="77"/>
      <c r="AX534" s="36"/>
    </row>
    <row r="535" spans="49:50" s="262" customFormat="1">
      <c r="AW535" s="77"/>
      <c r="AX535" s="36"/>
    </row>
    <row r="536" spans="49:50" s="262" customFormat="1">
      <c r="AW536" s="77"/>
      <c r="AX536" s="36"/>
    </row>
    <row r="537" spans="49:50" s="262" customFormat="1">
      <c r="AW537" s="77"/>
      <c r="AX537" s="36"/>
    </row>
    <row r="538" spans="49:50" s="262" customFormat="1">
      <c r="AW538" s="77"/>
      <c r="AX538" s="36"/>
    </row>
    <row r="539" spans="49:50" s="262" customFormat="1">
      <c r="AW539" s="77"/>
      <c r="AX539" s="36"/>
    </row>
    <row r="540" spans="49:50" s="262" customFormat="1">
      <c r="AW540" s="77"/>
      <c r="AX540" s="36"/>
    </row>
    <row r="541" spans="49:50" s="262" customFormat="1">
      <c r="AW541" s="77"/>
      <c r="AX541" s="36"/>
    </row>
    <row r="542" spans="49:50" s="262" customFormat="1">
      <c r="AW542" s="77"/>
      <c r="AX542" s="36"/>
    </row>
    <row r="543" spans="49:50" s="262" customFormat="1">
      <c r="AW543" s="77"/>
      <c r="AX543" s="36"/>
    </row>
    <row r="544" spans="49:50" s="262" customFormat="1">
      <c r="AW544" s="77"/>
      <c r="AX544" s="36"/>
    </row>
    <row r="545" spans="49:50" s="262" customFormat="1">
      <c r="AW545" s="77"/>
      <c r="AX545" s="36"/>
    </row>
    <row r="546" spans="49:50" s="262" customFormat="1">
      <c r="AW546" s="77"/>
      <c r="AX546" s="36"/>
    </row>
    <row r="547" spans="49:50" s="262" customFormat="1">
      <c r="AW547" s="77"/>
      <c r="AX547" s="36"/>
    </row>
    <row r="548" spans="49:50" s="262" customFormat="1">
      <c r="AW548" s="77"/>
      <c r="AX548" s="36"/>
    </row>
    <row r="549" spans="49:50" s="262" customFormat="1">
      <c r="AW549" s="77"/>
      <c r="AX549" s="36"/>
    </row>
    <row r="550" spans="49:50" s="262" customFormat="1">
      <c r="AW550" s="77"/>
      <c r="AX550" s="36"/>
    </row>
    <row r="551" spans="49:50" s="262" customFormat="1">
      <c r="AW551" s="77"/>
      <c r="AX551" s="36"/>
    </row>
    <row r="552" spans="49:50" s="262" customFormat="1">
      <c r="AW552" s="77"/>
      <c r="AX552" s="36"/>
    </row>
    <row r="553" spans="49:50" s="262" customFormat="1">
      <c r="AW553" s="77"/>
      <c r="AX553" s="36"/>
    </row>
    <row r="554" spans="49:50" s="262" customFormat="1">
      <c r="AW554" s="77"/>
      <c r="AX554" s="36"/>
    </row>
    <row r="555" spans="49:50" s="262" customFormat="1">
      <c r="AW555" s="77"/>
      <c r="AX555" s="36"/>
    </row>
    <row r="556" spans="49:50" s="262" customFormat="1">
      <c r="AW556" s="77"/>
      <c r="AX556" s="36"/>
    </row>
    <row r="557" spans="49:50" s="262" customFormat="1">
      <c r="AW557" s="77"/>
      <c r="AX557" s="36"/>
    </row>
    <row r="558" spans="49:50" s="262" customFormat="1">
      <c r="AW558" s="77"/>
      <c r="AX558" s="36"/>
    </row>
    <row r="559" spans="49:50" s="262" customFormat="1">
      <c r="AW559" s="77"/>
      <c r="AX559" s="36"/>
    </row>
    <row r="560" spans="49:50" s="262" customFormat="1">
      <c r="AW560" s="77"/>
      <c r="AX560" s="36"/>
    </row>
    <row r="561" spans="49:50" s="262" customFormat="1">
      <c r="AW561" s="77"/>
      <c r="AX561" s="36"/>
    </row>
    <row r="562" spans="49:50" s="262" customFormat="1">
      <c r="AW562" s="77"/>
      <c r="AX562" s="36"/>
    </row>
    <row r="563" spans="49:50" s="262" customFormat="1">
      <c r="AW563" s="77"/>
      <c r="AX563" s="36"/>
    </row>
    <row r="564" spans="49:50" s="262" customFormat="1">
      <c r="AW564" s="77"/>
      <c r="AX564" s="36"/>
    </row>
    <row r="565" spans="49:50" s="262" customFormat="1">
      <c r="AW565" s="77"/>
      <c r="AX565" s="36"/>
    </row>
    <row r="566" spans="49:50" s="262" customFormat="1">
      <c r="AW566" s="77"/>
      <c r="AX566" s="36"/>
    </row>
    <row r="567" spans="49:50" s="262" customFormat="1">
      <c r="AW567" s="77"/>
      <c r="AX567" s="36"/>
    </row>
    <row r="568" spans="49:50" s="262" customFormat="1">
      <c r="AW568" s="77"/>
      <c r="AX568" s="36"/>
    </row>
    <row r="569" spans="49:50" s="262" customFormat="1">
      <c r="AW569" s="77"/>
      <c r="AX569" s="36"/>
    </row>
    <row r="570" spans="49:50" s="262" customFormat="1">
      <c r="AW570" s="77"/>
      <c r="AX570" s="36"/>
    </row>
    <row r="571" spans="49:50" s="262" customFormat="1">
      <c r="AW571" s="77"/>
      <c r="AX571" s="36"/>
    </row>
    <row r="572" spans="49:50" s="262" customFormat="1">
      <c r="AW572" s="77"/>
      <c r="AX572" s="36"/>
    </row>
    <row r="573" spans="49:50" s="262" customFormat="1">
      <c r="AW573" s="77"/>
      <c r="AX573" s="36"/>
    </row>
    <row r="574" spans="49:50" s="262" customFormat="1">
      <c r="AW574" s="77"/>
      <c r="AX574" s="36"/>
    </row>
    <row r="575" spans="49:50" s="262" customFormat="1">
      <c r="AW575" s="77"/>
      <c r="AX575" s="36"/>
    </row>
    <row r="576" spans="49:50" s="262" customFormat="1">
      <c r="AW576" s="77"/>
      <c r="AX576" s="36"/>
    </row>
    <row r="577" spans="49:50" s="262" customFormat="1">
      <c r="AW577" s="77"/>
      <c r="AX577" s="36"/>
    </row>
    <row r="578" spans="49:50" s="262" customFormat="1">
      <c r="AW578" s="77"/>
      <c r="AX578" s="36"/>
    </row>
    <row r="579" spans="49:50" s="262" customFormat="1">
      <c r="AW579" s="77"/>
      <c r="AX579" s="36"/>
    </row>
    <row r="580" spans="49:50" s="262" customFormat="1">
      <c r="AW580" s="77"/>
      <c r="AX580" s="36"/>
    </row>
    <row r="581" spans="49:50" s="262" customFormat="1">
      <c r="AW581" s="77"/>
      <c r="AX581" s="36"/>
    </row>
    <row r="582" spans="49:50" s="262" customFormat="1">
      <c r="AW582" s="77"/>
      <c r="AX582" s="36"/>
    </row>
    <row r="583" spans="49:50" s="262" customFormat="1">
      <c r="AW583" s="77"/>
      <c r="AX583" s="36"/>
    </row>
    <row r="584" spans="49:50" s="262" customFormat="1">
      <c r="AW584" s="77"/>
      <c r="AX584" s="36"/>
    </row>
    <row r="585" spans="49:50" s="262" customFormat="1">
      <c r="AW585" s="77"/>
      <c r="AX585" s="36"/>
    </row>
    <row r="586" spans="49:50" s="262" customFormat="1">
      <c r="AW586" s="77"/>
      <c r="AX586" s="36"/>
    </row>
    <row r="587" spans="49:50" s="262" customFormat="1">
      <c r="AW587" s="77"/>
      <c r="AX587" s="36"/>
    </row>
    <row r="588" spans="49:50" s="262" customFormat="1">
      <c r="AW588" s="77"/>
      <c r="AX588" s="36"/>
    </row>
    <row r="589" spans="49:50" s="262" customFormat="1">
      <c r="AW589" s="77"/>
      <c r="AX589" s="36"/>
    </row>
    <row r="590" spans="49:50" s="262" customFormat="1">
      <c r="AW590" s="77"/>
      <c r="AX590" s="36"/>
    </row>
    <row r="591" spans="49:50" s="262" customFormat="1">
      <c r="AW591" s="77"/>
      <c r="AX591" s="36"/>
    </row>
    <row r="592" spans="49:50" s="262" customFormat="1">
      <c r="AW592" s="77"/>
      <c r="AX592" s="36"/>
    </row>
    <row r="593" spans="49:50" s="262" customFormat="1">
      <c r="AW593" s="77"/>
      <c r="AX593" s="36"/>
    </row>
    <row r="594" spans="49:50" s="262" customFormat="1">
      <c r="AW594" s="77"/>
      <c r="AX594" s="36"/>
    </row>
    <row r="595" spans="49:50" s="262" customFormat="1">
      <c r="AW595" s="77"/>
      <c r="AX595" s="36"/>
    </row>
    <row r="596" spans="49:50" s="262" customFormat="1">
      <c r="AW596" s="77"/>
      <c r="AX596" s="36"/>
    </row>
    <row r="597" spans="49:50" s="262" customFormat="1">
      <c r="AW597" s="77"/>
      <c r="AX597" s="36"/>
    </row>
    <row r="598" spans="49:50" s="262" customFormat="1">
      <c r="AW598" s="77"/>
      <c r="AX598" s="36"/>
    </row>
    <row r="599" spans="49:50" s="262" customFormat="1">
      <c r="AW599" s="77"/>
      <c r="AX599" s="36"/>
    </row>
    <row r="600" spans="49:50" s="262" customFormat="1">
      <c r="AW600" s="77"/>
      <c r="AX600" s="36"/>
    </row>
    <row r="601" spans="49:50" s="262" customFormat="1">
      <c r="AW601" s="77"/>
      <c r="AX601" s="36"/>
    </row>
    <row r="602" spans="49:50" s="262" customFormat="1">
      <c r="AW602" s="77"/>
      <c r="AX602" s="36"/>
    </row>
    <row r="603" spans="49:50" s="262" customFormat="1">
      <c r="AW603" s="77"/>
      <c r="AX603" s="36"/>
    </row>
    <row r="604" spans="49:50" s="262" customFormat="1">
      <c r="AW604" s="77"/>
      <c r="AX604" s="36"/>
    </row>
    <row r="605" spans="49:50" s="262" customFormat="1">
      <c r="AW605" s="77"/>
      <c r="AX605" s="36"/>
    </row>
    <row r="606" spans="49:50" s="262" customFormat="1">
      <c r="AW606" s="77"/>
      <c r="AX606" s="36"/>
    </row>
    <row r="607" spans="49:50" s="262" customFormat="1">
      <c r="AW607" s="77"/>
      <c r="AX607" s="36"/>
    </row>
    <row r="608" spans="49:50" s="262" customFormat="1">
      <c r="AW608" s="77"/>
      <c r="AX608" s="36"/>
    </row>
    <row r="609" spans="49:50" s="262" customFormat="1">
      <c r="AW609" s="77"/>
      <c r="AX609" s="36"/>
    </row>
    <row r="610" spans="49:50" s="262" customFormat="1">
      <c r="AW610" s="77"/>
      <c r="AX610" s="36"/>
    </row>
    <row r="611" spans="49:50" s="262" customFormat="1">
      <c r="AW611" s="77"/>
      <c r="AX611" s="36"/>
    </row>
    <row r="612" spans="49:50" s="262" customFormat="1">
      <c r="AW612" s="77"/>
      <c r="AX612" s="36"/>
    </row>
    <row r="613" spans="49:50" s="262" customFormat="1">
      <c r="AW613" s="77"/>
      <c r="AX613" s="36"/>
    </row>
    <row r="614" spans="49:50" s="262" customFormat="1">
      <c r="AW614" s="77"/>
      <c r="AX614" s="36"/>
    </row>
    <row r="615" spans="49:50" s="262" customFormat="1">
      <c r="AW615" s="77"/>
      <c r="AX615" s="36"/>
    </row>
    <row r="616" spans="49:50" s="262" customFormat="1">
      <c r="AW616" s="77"/>
      <c r="AX616" s="36"/>
    </row>
    <row r="617" spans="49:50" s="262" customFormat="1">
      <c r="AW617" s="77"/>
      <c r="AX617" s="36"/>
    </row>
    <row r="618" spans="49:50" s="262" customFormat="1">
      <c r="AW618" s="77"/>
      <c r="AX618" s="36"/>
    </row>
    <row r="619" spans="49:50" s="262" customFormat="1">
      <c r="AW619" s="77"/>
      <c r="AX619" s="36"/>
    </row>
    <row r="620" spans="49:50" s="262" customFormat="1">
      <c r="AW620" s="77"/>
      <c r="AX620" s="36"/>
    </row>
    <row r="621" spans="49:50" s="262" customFormat="1">
      <c r="AW621" s="77"/>
      <c r="AX621" s="36"/>
    </row>
    <row r="622" spans="49:50" s="262" customFormat="1">
      <c r="AW622" s="77"/>
      <c r="AX622" s="36"/>
    </row>
    <row r="623" spans="49:50" s="262" customFormat="1">
      <c r="AW623" s="77"/>
      <c r="AX623" s="36"/>
    </row>
    <row r="624" spans="49:50" s="262" customFormat="1">
      <c r="AW624" s="77"/>
      <c r="AX624" s="36"/>
    </row>
    <row r="625" spans="49:50" s="262" customFormat="1">
      <c r="AW625" s="77"/>
      <c r="AX625" s="36"/>
    </row>
    <row r="626" spans="49:50" s="262" customFormat="1">
      <c r="AW626" s="77"/>
      <c r="AX626" s="36"/>
    </row>
    <row r="627" spans="49:50" s="262" customFormat="1">
      <c r="AW627" s="77"/>
      <c r="AX627" s="36"/>
    </row>
    <row r="628" spans="49:50" s="262" customFormat="1">
      <c r="AW628" s="77"/>
      <c r="AX628" s="36"/>
    </row>
    <row r="629" spans="49:50" s="262" customFormat="1">
      <c r="AW629" s="77"/>
      <c r="AX629" s="36"/>
    </row>
    <row r="630" spans="49:50" s="262" customFormat="1">
      <c r="AW630" s="77"/>
      <c r="AX630" s="36"/>
    </row>
    <row r="631" spans="49:50" s="262" customFormat="1">
      <c r="AW631" s="77"/>
      <c r="AX631" s="36"/>
    </row>
    <row r="632" spans="49:50" s="262" customFormat="1">
      <c r="AW632" s="77"/>
      <c r="AX632" s="36"/>
    </row>
    <row r="633" spans="49:50" s="262" customFormat="1">
      <c r="AW633" s="77"/>
      <c r="AX633" s="36"/>
    </row>
    <row r="634" spans="49:50" s="262" customFormat="1">
      <c r="AW634" s="77"/>
      <c r="AX634" s="36"/>
    </row>
    <row r="635" spans="49:50" s="262" customFormat="1">
      <c r="AW635" s="77"/>
      <c r="AX635" s="36"/>
    </row>
    <row r="636" spans="49:50" s="262" customFormat="1">
      <c r="AW636" s="77"/>
      <c r="AX636" s="36"/>
    </row>
    <row r="637" spans="49:50" s="262" customFormat="1">
      <c r="AW637" s="77"/>
      <c r="AX637" s="36"/>
    </row>
    <row r="638" spans="49:50" s="262" customFormat="1">
      <c r="AW638" s="77"/>
      <c r="AX638" s="36"/>
    </row>
    <row r="639" spans="49:50" s="262" customFormat="1">
      <c r="AW639" s="77"/>
      <c r="AX639" s="36"/>
    </row>
    <row r="640" spans="49:50" s="262" customFormat="1">
      <c r="AW640" s="77"/>
      <c r="AX640" s="36"/>
    </row>
    <row r="641" spans="49:50" s="262" customFormat="1">
      <c r="AW641" s="77"/>
      <c r="AX641" s="36"/>
    </row>
    <row r="642" spans="49:50" s="262" customFormat="1">
      <c r="AW642" s="77"/>
      <c r="AX642" s="36"/>
    </row>
    <row r="643" spans="49:50" s="262" customFormat="1">
      <c r="AW643" s="77"/>
      <c r="AX643" s="36"/>
    </row>
    <row r="644" spans="49:50" s="262" customFormat="1">
      <c r="AW644" s="77"/>
      <c r="AX644" s="36"/>
    </row>
    <row r="645" spans="49:50" s="262" customFormat="1">
      <c r="AW645" s="77"/>
      <c r="AX645" s="36"/>
    </row>
    <row r="646" spans="49:50" s="262" customFormat="1">
      <c r="AW646" s="77"/>
      <c r="AX646" s="36"/>
    </row>
    <row r="647" spans="49:50" s="262" customFormat="1">
      <c r="AW647" s="77"/>
      <c r="AX647" s="36"/>
    </row>
    <row r="648" spans="49:50" s="262" customFormat="1">
      <c r="AW648" s="77"/>
      <c r="AX648" s="36"/>
    </row>
    <row r="649" spans="49:50" s="262" customFormat="1">
      <c r="AW649" s="77"/>
      <c r="AX649" s="36"/>
    </row>
    <row r="650" spans="49:50" s="262" customFormat="1">
      <c r="AW650" s="77"/>
      <c r="AX650" s="36"/>
    </row>
    <row r="651" spans="49:50" s="262" customFormat="1">
      <c r="AW651" s="77"/>
      <c r="AX651" s="36"/>
    </row>
    <row r="652" spans="49:50" s="262" customFormat="1">
      <c r="AW652" s="77"/>
      <c r="AX652" s="36"/>
    </row>
    <row r="653" spans="49:50" s="262" customFormat="1">
      <c r="AW653" s="77"/>
      <c r="AX653" s="36"/>
    </row>
    <row r="654" spans="49:50" s="262" customFormat="1">
      <c r="AW654" s="77"/>
      <c r="AX654" s="36"/>
    </row>
    <row r="655" spans="49:50" s="262" customFormat="1">
      <c r="AW655" s="77"/>
      <c r="AX655" s="36"/>
    </row>
    <row r="656" spans="49:50" s="262" customFormat="1">
      <c r="AW656" s="77"/>
      <c r="AX656" s="36"/>
    </row>
    <row r="657" spans="49:50" s="262" customFormat="1">
      <c r="AW657" s="77"/>
      <c r="AX657" s="36"/>
    </row>
    <row r="658" spans="49:50" s="262" customFormat="1">
      <c r="AW658" s="77"/>
      <c r="AX658" s="36"/>
    </row>
    <row r="659" spans="49:50" s="262" customFormat="1">
      <c r="AW659" s="77"/>
      <c r="AX659" s="36"/>
    </row>
    <row r="660" spans="49:50" s="262" customFormat="1">
      <c r="AW660" s="77"/>
      <c r="AX660" s="36"/>
    </row>
    <row r="661" spans="49:50" s="262" customFormat="1">
      <c r="AW661" s="77"/>
      <c r="AX661" s="36"/>
    </row>
    <row r="662" spans="49:50" s="262" customFormat="1">
      <c r="AW662" s="77"/>
      <c r="AX662" s="36"/>
    </row>
    <row r="663" spans="49:50" s="262" customFormat="1">
      <c r="AW663" s="77"/>
      <c r="AX663" s="36"/>
    </row>
    <row r="664" spans="49:50" s="262" customFormat="1">
      <c r="AW664" s="77"/>
      <c r="AX664" s="36"/>
    </row>
    <row r="665" spans="49:50" s="262" customFormat="1">
      <c r="AW665" s="77"/>
      <c r="AX665" s="36"/>
    </row>
    <row r="666" spans="49:50" s="262" customFormat="1">
      <c r="AW666" s="77"/>
      <c r="AX666" s="36"/>
    </row>
    <row r="667" spans="49:50" s="262" customFormat="1">
      <c r="AW667" s="77"/>
      <c r="AX667" s="36"/>
    </row>
    <row r="668" spans="49:50" s="262" customFormat="1">
      <c r="AW668" s="77"/>
      <c r="AX668" s="36"/>
    </row>
    <row r="669" spans="49:50" s="262" customFormat="1">
      <c r="AW669" s="77"/>
      <c r="AX669" s="36"/>
    </row>
    <row r="670" spans="49:50" s="262" customFormat="1">
      <c r="AW670" s="77"/>
      <c r="AX670" s="36"/>
    </row>
    <row r="671" spans="49:50" s="262" customFormat="1">
      <c r="AW671" s="77"/>
      <c r="AX671" s="36"/>
    </row>
    <row r="672" spans="49:50" s="262" customFormat="1">
      <c r="AW672" s="77"/>
      <c r="AX672" s="36"/>
    </row>
    <row r="673" spans="49:50" s="262" customFormat="1">
      <c r="AW673" s="77"/>
      <c r="AX673" s="36"/>
    </row>
    <row r="674" spans="49:50" s="262" customFormat="1">
      <c r="AW674" s="77"/>
      <c r="AX674" s="36"/>
    </row>
    <row r="675" spans="49:50" s="262" customFormat="1">
      <c r="AW675" s="77"/>
      <c r="AX675" s="36"/>
    </row>
    <row r="676" spans="49:50" s="262" customFormat="1">
      <c r="AW676" s="77"/>
      <c r="AX676" s="36"/>
    </row>
    <row r="677" spans="49:50" s="262" customFormat="1">
      <c r="AW677" s="77"/>
      <c r="AX677" s="36"/>
    </row>
    <row r="678" spans="49:50" s="262" customFormat="1">
      <c r="AW678" s="77"/>
      <c r="AX678" s="36"/>
    </row>
    <row r="679" spans="49:50" s="262" customFormat="1">
      <c r="AW679" s="77"/>
      <c r="AX679" s="36"/>
    </row>
    <row r="680" spans="49:50" s="262" customFormat="1">
      <c r="AW680" s="77"/>
      <c r="AX680" s="36"/>
    </row>
    <row r="681" spans="49:50" s="262" customFormat="1">
      <c r="AW681" s="77"/>
      <c r="AX681" s="36"/>
    </row>
    <row r="682" spans="49:50" s="262" customFormat="1">
      <c r="AW682" s="77"/>
      <c r="AX682" s="36"/>
    </row>
    <row r="683" spans="49:50" s="262" customFormat="1">
      <c r="AW683" s="77"/>
      <c r="AX683" s="36"/>
    </row>
    <row r="684" spans="49:50" s="262" customFormat="1">
      <c r="AW684" s="77"/>
      <c r="AX684" s="36"/>
    </row>
    <row r="685" spans="49:50" s="262" customFormat="1">
      <c r="AW685" s="77"/>
      <c r="AX685" s="36"/>
    </row>
    <row r="686" spans="49:50" s="262" customFormat="1">
      <c r="AW686" s="77"/>
      <c r="AX686" s="36"/>
    </row>
    <row r="687" spans="49:50" s="262" customFormat="1">
      <c r="AW687" s="77"/>
      <c r="AX687" s="36"/>
    </row>
    <row r="688" spans="49:50" s="262" customFormat="1">
      <c r="AW688" s="77"/>
      <c r="AX688" s="36"/>
    </row>
    <row r="689" spans="49:50" s="262" customFormat="1">
      <c r="AW689" s="77"/>
      <c r="AX689" s="36"/>
    </row>
    <row r="690" spans="49:50" s="262" customFormat="1">
      <c r="AW690" s="77"/>
      <c r="AX690" s="36"/>
    </row>
    <row r="691" spans="49:50" s="262" customFormat="1">
      <c r="AW691" s="77"/>
      <c r="AX691" s="36"/>
    </row>
    <row r="692" spans="49:50" s="262" customFormat="1">
      <c r="AW692" s="77"/>
      <c r="AX692" s="36"/>
    </row>
    <row r="693" spans="49:50" s="262" customFormat="1">
      <c r="AW693" s="77"/>
      <c r="AX693" s="36"/>
    </row>
    <row r="694" spans="49:50" s="262" customFormat="1">
      <c r="AW694" s="77"/>
      <c r="AX694" s="36"/>
    </row>
    <row r="695" spans="49:50" s="262" customFormat="1">
      <c r="AW695" s="77"/>
      <c r="AX695" s="36"/>
    </row>
    <row r="696" spans="49:50" s="262" customFormat="1">
      <c r="AW696" s="77"/>
      <c r="AX696" s="36"/>
    </row>
    <row r="697" spans="49:50" s="262" customFormat="1">
      <c r="AW697" s="77"/>
      <c r="AX697" s="36"/>
    </row>
    <row r="698" spans="49:50" s="262" customFormat="1">
      <c r="AW698" s="77"/>
      <c r="AX698" s="36"/>
    </row>
    <row r="699" spans="49:50" s="262" customFormat="1">
      <c r="AW699" s="77"/>
      <c r="AX699" s="36"/>
    </row>
    <row r="700" spans="49:50" s="262" customFormat="1">
      <c r="AW700" s="77"/>
      <c r="AX700" s="36"/>
    </row>
    <row r="701" spans="49:50" s="262" customFormat="1">
      <c r="AW701" s="77"/>
      <c r="AX701" s="36"/>
    </row>
    <row r="702" spans="49:50" s="262" customFormat="1">
      <c r="AW702" s="77"/>
      <c r="AX702" s="36"/>
    </row>
    <row r="703" spans="49:50" s="262" customFormat="1">
      <c r="AW703" s="77"/>
      <c r="AX703" s="36"/>
    </row>
    <row r="704" spans="49:50" s="262" customFormat="1">
      <c r="AW704" s="77"/>
      <c r="AX704" s="36"/>
    </row>
    <row r="705" spans="49:50" s="262" customFormat="1">
      <c r="AW705" s="77"/>
      <c r="AX705" s="36"/>
    </row>
    <row r="706" spans="49:50" s="262" customFormat="1">
      <c r="AW706" s="77"/>
      <c r="AX706" s="36"/>
    </row>
    <row r="707" spans="49:50" s="262" customFormat="1">
      <c r="AW707" s="77"/>
      <c r="AX707" s="36"/>
    </row>
    <row r="708" spans="49:50" s="262" customFormat="1">
      <c r="AW708" s="77"/>
      <c r="AX708" s="36"/>
    </row>
    <row r="709" spans="49:50" s="262" customFormat="1">
      <c r="AW709" s="77"/>
      <c r="AX709" s="36"/>
    </row>
    <row r="710" spans="49:50" s="262" customFormat="1">
      <c r="AW710" s="77"/>
      <c r="AX710" s="36"/>
    </row>
    <row r="711" spans="49:50" s="262" customFormat="1">
      <c r="AW711" s="77"/>
      <c r="AX711" s="36"/>
    </row>
    <row r="712" spans="49:50" s="262" customFormat="1">
      <c r="AW712" s="77"/>
      <c r="AX712" s="36"/>
    </row>
    <row r="713" spans="49:50" s="262" customFormat="1">
      <c r="AW713" s="77"/>
      <c r="AX713" s="36"/>
    </row>
    <row r="714" spans="49:50" s="262" customFormat="1">
      <c r="AW714" s="77"/>
      <c r="AX714" s="36"/>
    </row>
    <row r="715" spans="49:50" s="262" customFormat="1">
      <c r="AW715" s="77"/>
      <c r="AX715" s="36"/>
    </row>
    <row r="716" spans="49:50" s="262" customFormat="1">
      <c r="AW716" s="77"/>
      <c r="AX716" s="36"/>
    </row>
    <row r="717" spans="49:50" s="262" customFormat="1">
      <c r="AW717" s="77"/>
      <c r="AX717" s="36"/>
    </row>
    <row r="718" spans="49:50" s="262" customFormat="1">
      <c r="AW718" s="77"/>
      <c r="AX718" s="36"/>
    </row>
    <row r="719" spans="49:50" s="262" customFormat="1">
      <c r="AW719" s="77"/>
      <c r="AX719" s="36"/>
    </row>
    <row r="720" spans="49:50" s="262" customFormat="1">
      <c r="AW720" s="77"/>
      <c r="AX720" s="36"/>
    </row>
    <row r="721" spans="49:50" s="262" customFormat="1">
      <c r="AW721" s="77"/>
      <c r="AX721" s="36"/>
    </row>
    <row r="722" spans="49:50" s="262" customFormat="1">
      <c r="AW722" s="77"/>
      <c r="AX722" s="36"/>
    </row>
    <row r="723" spans="49:50" s="262" customFormat="1">
      <c r="AW723" s="77"/>
      <c r="AX723" s="36"/>
    </row>
    <row r="724" spans="49:50" s="262" customFormat="1">
      <c r="AW724" s="77"/>
      <c r="AX724" s="36"/>
    </row>
    <row r="725" spans="49:50" s="262" customFormat="1">
      <c r="AW725" s="77"/>
      <c r="AX725" s="36"/>
    </row>
    <row r="726" spans="49:50" s="262" customFormat="1">
      <c r="AW726" s="77"/>
      <c r="AX726" s="36"/>
    </row>
    <row r="727" spans="49:50" s="262" customFormat="1">
      <c r="AW727" s="77"/>
      <c r="AX727" s="36"/>
    </row>
    <row r="728" spans="49:50" s="262" customFormat="1">
      <c r="AW728" s="77"/>
      <c r="AX728" s="36"/>
    </row>
    <row r="729" spans="49:50" s="262" customFormat="1">
      <c r="AW729" s="77"/>
      <c r="AX729" s="36"/>
    </row>
    <row r="730" spans="49:50" s="262" customFormat="1">
      <c r="AW730" s="77"/>
      <c r="AX730" s="36"/>
    </row>
    <row r="731" spans="49:50" s="262" customFormat="1">
      <c r="AW731" s="77"/>
      <c r="AX731" s="36"/>
    </row>
    <row r="732" spans="49:50" s="262" customFormat="1">
      <c r="AW732" s="77"/>
      <c r="AX732" s="36"/>
    </row>
    <row r="733" spans="49:50" s="262" customFormat="1">
      <c r="AW733" s="77"/>
      <c r="AX733" s="36"/>
    </row>
    <row r="734" spans="49:50" s="262" customFormat="1">
      <c r="AW734" s="77"/>
      <c r="AX734" s="36"/>
    </row>
    <row r="735" spans="49:50" s="262" customFormat="1">
      <c r="AW735" s="77"/>
      <c r="AX735" s="36"/>
    </row>
    <row r="736" spans="49:50" s="262" customFormat="1">
      <c r="AW736" s="77"/>
      <c r="AX736" s="36"/>
    </row>
    <row r="737" spans="49:50" s="262" customFormat="1">
      <c r="AW737" s="77"/>
      <c r="AX737" s="36"/>
    </row>
    <row r="738" spans="49:50" s="262" customFormat="1">
      <c r="AW738" s="77"/>
      <c r="AX738" s="36"/>
    </row>
    <row r="739" spans="49:50" s="262" customFormat="1">
      <c r="AW739" s="77"/>
      <c r="AX739" s="36"/>
    </row>
    <row r="740" spans="49:50" s="262" customFormat="1">
      <c r="AW740" s="77"/>
      <c r="AX740" s="36"/>
    </row>
    <row r="741" spans="49:50" s="262" customFormat="1">
      <c r="AW741" s="77"/>
      <c r="AX741" s="36"/>
    </row>
    <row r="742" spans="49:50" s="262" customFormat="1">
      <c r="AW742" s="77"/>
      <c r="AX742" s="36"/>
    </row>
    <row r="743" spans="49:50" s="262" customFormat="1">
      <c r="AW743" s="77"/>
      <c r="AX743" s="36"/>
    </row>
    <row r="744" spans="49:50" s="262" customFormat="1">
      <c r="AW744" s="77"/>
      <c r="AX744" s="36"/>
    </row>
    <row r="745" spans="49:50" s="262" customFormat="1">
      <c r="AW745" s="77"/>
      <c r="AX745" s="36"/>
    </row>
    <row r="746" spans="49:50" s="262" customFormat="1">
      <c r="AW746" s="77"/>
      <c r="AX746" s="36"/>
    </row>
    <row r="747" spans="49:50" s="262" customFormat="1">
      <c r="AW747" s="77"/>
      <c r="AX747" s="36"/>
    </row>
    <row r="748" spans="49:50" s="262" customFormat="1">
      <c r="AW748" s="77"/>
      <c r="AX748" s="36"/>
    </row>
    <row r="749" spans="49:50" s="262" customFormat="1">
      <c r="AW749" s="77"/>
      <c r="AX749" s="36"/>
    </row>
    <row r="750" spans="49:50" s="262" customFormat="1">
      <c r="AW750" s="77"/>
      <c r="AX750" s="36"/>
    </row>
    <row r="751" spans="49:50" s="262" customFormat="1">
      <c r="AW751" s="77"/>
      <c r="AX751" s="36"/>
    </row>
    <row r="752" spans="49:50" s="262" customFormat="1">
      <c r="AW752" s="77"/>
      <c r="AX752" s="36"/>
    </row>
    <row r="753" spans="49:50" s="262" customFormat="1">
      <c r="AW753" s="77"/>
      <c r="AX753" s="36"/>
    </row>
    <row r="754" spans="49:50" s="262" customFormat="1">
      <c r="AW754" s="77"/>
      <c r="AX754" s="36"/>
    </row>
    <row r="755" spans="49:50" s="262" customFormat="1">
      <c r="AW755" s="77"/>
      <c r="AX755" s="36"/>
    </row>
    <row r="756" spans="49:50" s="262" customFormat="1">
      <c r="AW756" s="77"/>
      <c r="AX756" s="36"/>
    </row>
    <row r="757" spans="49:50" s="262" customFormat="1">
      <c r="AW757" s="77"/>
      <c r="AX757" s="36"/>
    </row>
    <row r="758" spans="49:50" s="262" customFormat="1">
      <c r="AW758" s="77"/>
      <c r="AX758" s="36"/>
    </row>
    <row r="759" spans="49:50" s="262" customFormat="1">
      <c r="AW759" s="77"/>
      <c r="AX759" s="36"/>
    </row>
    <row r="760" spans="49:50" s="262" customFormat="1">
      <c r="AW760" s="77"/>
      <c r="AX760" s="36"/>
    </row>
    <row r="761" spans="49:50" s="262" customFormat="1">
      <c r="AW761" s="77"/>
      <c r="AX761" s="36"/>
    </row>
    <row r="762" spans="49:50" s="262" customFormat="1">
      <c r="AW762" s="77"/>
      <c r="AX762" s="36"/>
    </row>
    <row r="763" spans="49:50" s="262" customFormat="1">
      <c r="AW763" s="77"/>
      <c r="AX763" s="36"/>
    </row>
    <row r="764" spans="49:50" s="262" customFormat="1">
      <c r="AW764" s="77"/>
      <c r="AX764" s="36"/>
    </row>
    <row r="765" spans="49:50" s="262" customFormat="1">
      <c r="AW765" s="77"/>
      <c r="AX765" s="36"/>
    </row>
    <row r="766" spans="49:50" s="262" customFormat="1">
      <c r="AW766" s="77"/>
      <c r="AX766" s="36"/>
    </row>
    <row r="767" spans="49:50" s="262" customFormat="1">
      <c r="AW767" s="77"/>
      <c r="AX767" s="36"/>
    </row>
    <row r="768" spans="49:50" s="262" customFormat="1">
      <c r="AW768" s="77"/>
      <c r="AX768" s="36"/>
    </row>
    <row r="769" spans="49:50" s="262" customFormat="1">
      <c r="AW769" s="77"/>
      <c r="AX769" s="36"/>
    </row>
    <row r="770" spans="49:50" s="262" customFormat="1">
      <c r="AW770" s="77"/>
      <c r="AX770" s="36"/>
    </row>
    <row r="771" spans="49:50" s="262" customFormat="1">
      <c r="AW771" s="77"/>
      <c r="AX771" s="36"/>
    </row>
    <row r="772" spans="49:50" s="262" customFormat="1">
      <c r="AW772" s="77"/>
      <c r="AX772" s="36"/>
    </row>
    <row r="773" spans="49:50" s="262" customFormat="1">
      <c r="AW773" s="77"/>
      <c r="AX773" s="36"/>
    </row>
    <row r="774" spans="49:50" s="262" customFormat="1">
      <c r="AW774" s="77"/>
      <c r="AX774" s="36"/>
    </row>
    <row r="775" spans="49:50" s="262" customFormat="1">
      <c r="AW775" s="77"/>
      <c r="AX775" s="36"/>
    </row>
    <row r="776" spans="49:50" s="262" customFormat="1">
      <c r="AW776" s="77"/>
      <c r="AX776" s="36"/>
    </row>
    <row r="777" spans="49:50" s="262" customFormat="1">
      <c r="AW777" s="77"/>
      <c r="AX777" s="36"/>
    </row>
    <row r="778" spans="49:50" s="262" customFormat="1">
      <c r="AW778" s="77"/>
      <c r="AX778" s="36"/>
    </row>
    <row r="779" spans="49:50" s="262" customFormat="1">
      <c r="AW779" s="77"/>
      <c r="AX779" s="36"/>
    </row>
    <row r="780" spans="49:50" s="262" customFormat="1">
      <c r="AW780" s="77"/>
      <c r="AX780" s="36"/>
    </row>
    <row r="781" spans="49:50" s="262" customFormat="1">
      <c r="AW781" s="77"/>
      <c r="AX781" s="36"/>
    </row>
    <row r="782" spans="49:50" s="262" customFormat="1">
      <c r="AW782" s="77"/>
      <c r="AX782" s="36"/>
    </row>
    <row r="783" spans="49:50" s="262" customFormat="1">
      <c r="AW783" s="77"/>
      <c r="AX783" s="36"/>
    </row>
    <row r="784" spans="49:50" s="262" customFormat="1">
      <c r="AW784" s="77"/>
      <c r="AX784" s="36"/>
    </row>
    <row r="785" spans="49:50" s="262" customFormat="1">
      <c r="AW785" s="77"/>
      <c r="AX785" s="36"/>
    </row>
    <row r="786" spans="49:50" s="262" customFormat="1">
      <c r="AW786" s="77"/>
      <c r="AX786" s="36"/>
    </row>
    <row r="787" spans="49:50" s="262" customFormat="1">
      <c r="AW787" s="77"/>
      <c r="AX787" s="36"/>
    </row>
    <row r="788" spans="49:50" s="262" customFormat="1">
      <c r="AW788" s="77"/>
      <c r="AX788" s="36"/>
    </row>
    <row r="789" spans="49:50" s="262" customFormat="1">
      <c r="AW789" s="77"/>
      <c r="AX789" s="36"/>
    </row>
    <row r="790" spans="49:50" s="262" customFormat="1">
      <c r="AW790" s="77"/>
      <c r="AX790" s="36"/>
    </row>
    <row r="791" spans="49:50" s="262" customFormat="1">
      <c r="AW791" s="77"/>
      <c r="AX791" s="36"/>
    </row>
    <row r="792" spans="49:50" s="262" customFormat="1">
      <c r="AW792" s="77"/>
      <c r="AX792" s="36"/>
    </row>
    <row r="793" spans="49:50" s="262" customFormat="1">
      <c r="AW793" s="77"/>
      <c r="AX793" s="36"/>
    </row>
    <row r="794" spans="49:50" s="262" customFormat="1">
      <c r="AW794" s="77"/>
      <c r="AX794" s="36"/>
    </row>
    <row r="795" spans="49:50" s="262" customFormat="1">
      <c r="AW795" s="77"/>
      <c r="AX795" s="36"/>
    </row>
    <row r="796" spans="49:50" s="262" customFormat="1">
      <c r="AW796" s="77"/>
      <c r="AX796" s="36"/>
    </row>
    <row r="797" spans="49:50" s="262" customFormat="1">
      <c r="AW797" s="77"/>
      <c r="AX797" s="36"/>
    </row>
    <row r="798" spans="49:50" s="262" customFormat="1">
      <c r="AW798" s="77"/>
      <c r="AX798" s="36"/>
    </row>
    <row r="799" spans="49:50" s="262" customFormat="1">
      <c r="AW799" s="77"/>
      <c r="AX799" s="36"/>
    </row>
    <row r="800" spans="49:50" s="262" customFormat="1">
      <c r="AW800" s="77"/>
      <c r="AX800" s="36"/>
    </row>
    <row r="801" spans="49:50" s="262" customFormat="1">
      <c r="AW801" s="77"/>
      <c r="AX801" s="36"/>
    </row>
    <row r="802" spans="49:50" s="262" customFormat="1">
      <c r="AW802" s="77"/>
      <c r="AX802" s="36"/>
    </row>
    <row r="803" spans="49:50" s="262" customFormat="1">
      <c r="AW803" s="77"/>
      <c r="AX803" s="36"/>
    </row>
    <row r="804" spans="49:50" s="262" customFormat="1">
      <c r="AW804" s="77"/>
      <c r="AX804" s="36"/>
    </row>
    <row r="805" spans="49:50" s="262" customFormat="1">
      <c r="AW805" s="77"/>
      <c r="AX805" s="36"/>
    </row>
    <row r="806" spans="49:50" s="262" customFormat="1">
      <c r="AW806" s="77"/>
      <c r="AX806" s="36"/>
    </row>
    <row r="807" spans="49:50" s="262" customFormat="1">
      <c r="AW807" s="77"/>
      <c r="AX807" s="36"/>
    </row>
    <row r="808" spans="49:50" s="262" customFormat="1">
      <c r="AW808" s="77"/>
      <c r="AX808" s="36"/>
    </row>
    <row r="809" spans="49:50" s="262" customFormat="1">
      <c r="AW809" s="77"/>
      <c r="AX809" s="36"/>
    </row>
    <row r="810" spans="49:50" s="262" customFormat="1">
      <c r="AW810" s="77"/>
      <c r="AX810" s="36"/>
    </row>
    <row r="811" spans="49:50" s="262" customFormat="1">
      <c r="AW811" s="77"/>
      <c r="AX811" s="36"/>
    </row>
    <row r="812" spans="49:50" s="262" customFormat="1">
      <c r="AW812" s="77"/>
      <c r="AX812" s="36"/>
    </row>
    <row r="813" spans="49:50" s="262" customFormat="1">
      <c r="AW813" s="77"/>
      <c r="AX813" s="36"/>
    </row>
    <row r="814" spans="49:50" s="262" customFormat="1">
      <c r="AW814" s="77"/>
      <c r="AX814" s="36"/>
    </row>
    <row r="815" spans="49:50" s="262" customFormat="1">
      <c r="AW815" s="77"/>
      <c r="AX815" s="36"/>
    </row>
    <row r="816" spans="49:50" s="262" customFormat="1">
      <c r="AW816" s="77"/>
      <c r="AX816" s="36"/>
    </row>
    <row r="817" spans="49:50" s="262" customFormat="1">
      <c r="AW817" s="77"/>
      <c r="AX817" s="36"/>
    </row>
    <row r="818" spans="49:50" s="262" customFormat="1">
      <c r="AW818" s="77"/>
      <c r="AX818" s="36"/>
    </row>
    <row r="819" spans="49:50" s="262" customFormat="1">
      <c r="AW819" s="77"/>
      <c r="AX819" s="36"/>
    </row>
    <row r="820" spans="49:50" s="262" customFormat="1">
      <c r="AW820" s="77"/>
      <c r="AX820" s="36"/>
    </row>
    <row r="821" spans="49:50" s="262" customFormat="1">
      <c r="AW821" s="77"/>
      <c r="AX821" s="36"/>
    </row>
    <row r="822" spans="49:50" s="262" customFormat="1">
      <c r="AW822" s="77"/>
      <c r="AX822" s="36"/>
    </row>
    <row r="823" spans="49:50" s="262" customFormat="1">
      <c r="AW823" s="77"/>
      <c r="AX823" s="36"/>
    </row>
    <row r="824" spans="49:50" s="262" customFormat="1">
      <c r="AW824" s="77"/>
      <c r="AX824" s="36"/>
    </row>
    <row r="825" spans="49:50" s="262" customFormat="1">
      <c r="AW825" s="77"/>
      <c r="AX825" s="36"/>
    </row>
    <row r="826" spans="49:50" s="262" customFormat="1">
      <c r="AW826" s="77"/>
      <c r="AX826" s="36"/>
    </row>
    <row r="827" spans="49:50" s="262" customFormat="1">
      <c r="AW827" s="77"/>
      <c r="AX827" s="36"/>
    </row>
    <row r="828" spans="49:50" s="262" customFormat="1">
      <c r="AW828" s="77"/>
      <c r="AX828" s="36"/>
    </row>
    <row r="829" spans="49:50" s="262" customFormat="1">
      <c r="AW829" s="77"/>
      <c r="AX829" s="36"/>
    </row>
    <row r="830" spans="49:50" s="262" customFormat="1">
      <c r="AW830" s="77"/>
      <c r="AX830" s="36"/>
    </row>
    <row r="831" spans="49:50" s="262" customFormat="1">
      <c r="AW831" s="77"/>
      <c r="AX831" s="36"/>
    </row>
    <row r="832" spans="49:50" s="262" customFormat="1">
      <c r="AW832" s="77"/>
      <c r="AX832" s="36"/>
    </row>
    <row r="833" spans="49:50" s="262" customFormat="1">
      <c r="AW833" s="77"/>
      <c r="AX833" s="36"/>
    </row>
    <row r="834" spans="49:50" s="262" customFormat="1">
      <c r="AW834" s="77"/>
      <c r="AX834" s="36"/>
    </row>
    <row r="835" spans="49:50" s="262" customFormat="1">
      <c r="AW835" s="77"/>
      <c r="AX835" s="36"/>
    </row>
    <row r="836" spans="49:50" s="262" customFormat="1">
      <c r="AW836" s="77"/>
      <c r="AX836" s="36"/>
    </row>
    <row r="837" spans="49:50" s="262" customFormat="1">
      <c r="AW837" s="77"/>
      <c r="AX837" s="36"/>
    </row>
    <row r="838" spans="49:50" s="262" customFormat="1">
      <c r="AW838" s="77"/>
      <c r="AX838" s="36"/>
    </row>
    <row r="839" spans="49:50" s="262" customFormat="1">
      <c r="AW839" s="77"/>
      <c r="AX839" s="36"/>
    </row>
    <row r="840" spans="49:50" s="262" customFormat="1">
      <c r="AW840" s="77"/>
      <c r="AX840" s="36"/>
    </row>
    <row r="841" spans="49:50" s="262" customFormat="1">
      <c r="AW841" s="77"/>
      <c r="AX841" s="36"/>
    </row>
    <row r="842" spans="49:50" s="262" customFormat="1">
      <c r="AW842" s="77"/>
      <c r="AX842" s="36"/>
    </row>
    <row r="843" spans="49:50" s="262" customFormat="1">
      <c r="AW843" s="77"/>
      <c r="AX843" s="36"/>
    </row>
    <row r="844" spans="49:50" s="262" customFormat="1">
      <c r="AW844" s="77"/>
      <c r="AX844" s="36"/>
    </row>
    <row r="845" spans="49:50" s="262" customFormat="1">
      <c r="AW845" s="77"/>
      <c r="AX845" s="36"/>
    </row>
    <row r="846" spans="49:50" s="262" customFormat="1">
      <c r="AW846" s="77"/>
      <c r="AX846" s="36"/>
    </row>
    <row r="847" spans="49:50" s="262" customFormat="1">
      <c r="AW847" s="77"/>
      <c r="AX847" s="36"/>
    </row>
    <row r="848" spans="49:50" s="262" customFormat="1">
      <c r="AW848" s="77"/>
      <c r="AX848" s="36"/>
    </row>
    <row r="849" spans="49:50" s="262" customFormat="1">
      <c r="AW849" s="77"/>
      <c r="AX849" s="36"/>
    </row>
    <row r="850" spans="49:50" s="262" customFormat="1">
      <c r="AW850" s="77"/>
      <c r="AX850" s="36"/>
    </row>
    <row r="851" spans="49:50" s="262" customFormat="1">
      <c r="AW851" s="77"/>
      <c r="AX851" s="36"/>
    </row>
    <row r="852" spans="49:50" s="262" customFormat="1">
      <c r="AW852" s="77"/>
      <c r="AX852" s="36"/>
    </row>
    <row r="853" spans="49:50" s="262" customFormat="1">
      <c r="AW853" s="77"/>
      <c r="AX853" s="36"/>
    </row>
    <row r="854" spans="49:50" s="262" customFormat="1">
      <c r="AW854" s="77"/>
      <c r="AX854" s="36"/>
    </row>
    <row r="855" spans="49:50" s="262" customFormat="1">
      <c r="AW855" s="77"/>
      <c r="AX855" s="36"/>
    </row>
    <row r="856" spans="49:50" s="262" customFormat="1">
      <c r="AW856" s="77"/>
      <c r="AX856" s="36"/>
    </row>
    <row r="857" spans="49:50" s="262" customFormat="1">
      <c r="AW857" s="77"/>
      <c r="AX857" s="36"/>
    </row>
    <row r="858" spans="49:50" s="262" customFormat="1">
      <c r="AW858" s="77"/>
      <c r="AX858" s="36"/>
    </row>
    <row r="859" spans="49:50" s="262" customFormat="1">
      <c r="AW859" s="77"/>
      <c r="AX859" s="36"/>
    </row>
    <row r="860" spans="49:50" s="262" customFormat="1">
      <c r="AW860" s="77"/>
      <c r="AX860" s="36"/>
    </row>
    <row r="861" spans="49:50" s="262" customFormat="1">
      <c r="AW861" s="77"/>
      <c r="AX861" s="36"/>
    </row>
    <row r="862" spans="49:50" s="262" customFormat="1">
      <c r="AW862" s="77"/>
      <c r="AX862" s="36"/>
    </row>
    <row r="863" spans="49:50" s="262" customFormat="1">
      <c r="AW863" s="77"/>
      <c r="AX863" s="36"/>
    </row>
    <row r="864" spans="49:50" s="262" customFormat="1">
      <c r="AW864" s="77"/>
      <c r="AX864" s="36"/>
    </row>
    <row r="865" spans="49:50" s="262" customFormat="1">
      <c r="AW865" s="77"/>
      <c r="AX865" s="36"/>
    </row>
    <row r="866" spans="49:50" s="262" customFormat="1">
      <c r="AW866" s="77"/>
      <c r="AX866" s="36"/>
    </row>
    <row r="867" spans="49:50" s="262" customFormat="1">
      <c r="AW867" s="77"/>
      <c r="AX867" s="36"/>
    </row>
    <row r="868" spans="49:50" s="262" customFormat="1">
      <c r="AW868" s="77"/>
      <c r="AX868" s="36"/>
    </row>
    <row r="869" spans="49:50" s="262" customFormat="1">
      <c r="AW869" s="77"/>
      <c r="AX869" s="36"/>
    </row>
    <row r="870" spans="49:50" s="262" customFormat="1">
      <c r="AW870" s="77"/>
      <c r="AX870" s="36"/>
    </row>
    <row r="871" spans="49:50" s="262" customFormat="1">
      <c r="AW871" s="77"/>
      <c r="AX871" s="36"/>
    </row>
    <row r="872" spans="49:50" s="262" customFormat="1">
      <c r="AW872" s="77"/>
      <c r="AX872" s="36"/>
    </row>
    <row r="873" spans="49:50" s="262" customFormat="1">
      <c r="AW873" s="77"/>
      <c r="AX873" s="36"/>
    </row>
    <row r="874" spans="49:50" s="262" customFormat="1">
      <c r="AW874" s="77"/>
      <c r="AX874" s="36"/>
    </row>
    <row r="875" spans="49:50" s="262" customFormat="1">
      <c r="AW875" s="77"/>
      <c r="AX875" s="36"/>
    </row>
    <row r="876" spans="49:50" s="262" customFormat="1">
      <c r="AW876" s="77"/>
      <c r="AX876" s="36"/>
    </row>
    <row r="877" spans="49:50" s="262" customFormat="1">
      <c r="AW877" s="77"/>
      <c r="AX877" s="36"/>
    </row>
    <row r="878" spans="49:50" s="262" customFormat="1">
      <c r="AW878" s="77"/>
      <c r="AX878" s="36"/>
    </row>
    <row r="879" spans="49:50" s="262" customFormat="1">
      <c r="AW879" s="77"/>
      <c r="AX879" s="36"/>
    </row>
    <row r="880" spans="49:50" s="262" customFormat="1">
      <c r="AW880" s="77"/>
      <c r="AX880" s="36"/>
    </row>
    <row r="881" spans="49:50" s="262" customFormat="1">
      <c r="AW881" s="77"/>
      <c r="AX881" s="36"/>
    </row>
    <row r="882" spans="49:50" s="262" customFormat="1">
      <c r="AW882" s="77"/>
      <c r="AX882" s="36"/>
    </row>
    <row r="883" spans="49:50" s="262" customFormat="1">
      <c r="AW883" s="77"/>
      <c r="AX883" s="36"/>
    </row>
    <row r="884" spans="49:50" s="262" customFormat="1">
      <c r="AW884" s="77"/>
      <c r="AX884" s="36"/>
    </row>
    <row r="885" spans="49:50" s="262" customFormat="1">
      <c r="AW885" s="77"/>
      <c r="AX885" s="36"/>
    </row>
    <row r="886" spans="49:50" s="262" customFormat="1">
      <c r="AW886" s="77"/>
      <c r="AX886" s="36"/>
    </row>
    <row r="887" spans="49:50" s="262" customFormat="1">
      <c r="AW887" s="77"/>
      <c r="AX887" s="36"/>
    </row>
    <row r="888" spans="49:50" s="262" customFormat="1">
      <c r="AW888" s="77"/>
      <c r="AX888" s="36"/>
    </row>
    <row r="889" spans="49:50" s="262" customFormat="1">
      <c r="AW889" s="77"/>
      <c r="AX889" s="36"/>
    </row>
    <row r="890" spans="49:50" s="262" customFormat="1">
      <c r="AW890" s="77"/>
      <c r="AX890" s="36"/>
    </row>
    <row r="891" spans="49:50" s="262" customFormat="1">
      <c r="AW891" s="77"/>
      <c r="AX891" s="36"/>
    </row>
    <row r="892" spans="49:50" s="262" customFormat="1">
      <c r="AW892" s="77"/>
      <c r="AX892" s="36"/>
    </row>
    <row r="893" spans="49:50" s="262" customFormat="1">
      <c r="AW893" s="77"/>
      <c r="AX893" s="36"/>
    </row>
    <row r="894" spans="49:50" s="262" customFormat="1">
      <c r="AW894" s="77"/>
      <c r="AX894" s="36"/>
    </row>
    <row r="895" spans="49:50" s="262" customFormat="1">
      <c r="AW895" s="77"/>
      <c r="AX895" s="36"/>
    </row>
    <row r="896" spans="49:50" s="262" customFormat="1">
      <c r="AW896" s="77"/>
      <c r="AX896" s="36"/>
    </row>
    <row r="897" spans="49:50" s="262" customFormat="1">
      <c r="AW897" s="77"/>
      <c r="AX897" s="36"/>
    </row>
    <row r="898" spans="49:50" s="262" customFormat="1">
      <c r="AW898" s="77"/>
      <c r="AX898" s="36"/>
    </row>
    <row r="899" spans="49:50" s="262" customFormat="1">
      <c r="AW899" s="77"/>
      <c r="AX899" s="36"/>
    </row>
    <row r="900" spans="49:50" s="262" customFormat="1">
      <c r="AW900" s="77"/>
      <c r="AX900" s="36"/>
    </row>
    <row r="901" spans="49:50" s="262" customFormat="1">
      <c r="AW901" s="77"/>
      <c r="AX901" s="36"/>
    </row>
    <row r="902" spans="49:50" s="262" customFormat="1">
      <c r="AW902" s="77"/>
      <c r="AX902" s="36"/>
    </row>
    <row r="903" spans="49:50" s="262" customFormat="1">
      <c r="AW903" s="77"/>
      <c r="AX903" s="36"/>
    </row>
    <row r="904" spans="49:50" s="262" customFormat="1">
      <c r="AW904" s="77"/>
      <c r="AX904" s="36"/>
    </row>
    <row r="905" spans="49:50" s="262" customFormat="1">
      <c r="AW905" s="77"/>
      <c r="AX905" s="36"/>
    </row>
    <row r="906" spans="49:50" s="262" customFormat="1">
      <c r="AW906" s="77"/>
      <c r="AX906" s="36"/>
    </row>
    <row r="907" spans="49:50" s="262" customFormat="1">
      <c r="AW907" s="77"/>
      <c r="AX907" s="36"/>
    </row>
    <row r="908" spans="49:50" s="262" customFormat="1">
      <c r="AW908" s="77"/>
      <c r="AX908" s="36"/>
    </row>
    <row r="909" spans="49:50" s="262" customFormat="1">
      <c r="AW909" s="77"/>
      <c r="AX909" s="36"/>
    </row>
    <row r="910" spans="49:50" s="262" customFormat="1">
      <c r="AW910" s="77"/>
      <c r="AX910" s="36"/>
    </row>
    <row r="911" spans="49:50" s="262" customFormat="1">
      <c r="AW911" s="77"/>
      <c r="AX911" s="36"/>
    </row>
    <row r="912" spans="49:50" s="262" customFormat="1">
      <c r="AW912" s="77"/>
      <c r="AX912" s="36"/>
    </row>
    <row r="913" spans="49:50" s="262" customFormat="1">
      <c r="AW913" s="77"/>
      <c r="AX913" s="36"/>
    </row>
    <row r="914" spans="49:50" s="262" customFormat="1">
      <c r="AW914" s="77"/>
      <c r="AX914" s="36"/>
    </row>
    <row r="915" spans="49:50" s="262" customFormat="1">
      <c r="AW915" s="77"/>
      <c r="AX915" s="36"/>
    </row>
    <row r="916" spans="49:50" s="262" customFormat="1">
      <c r="AW916" s="77"/>
      <c r="AX916" s="36"/>
    </row>
    <row r="917" spans="49:50" s="262" customFormat="1">
      <c r="AW917" s="77"/>
      <c r="AX917" s="36"/>
    </row>
    <row r="918" spans="49:50" s="262" customFormat="1">
      <c r="AW918" s="77"/>
      <c r="AX918" s="36"/>
    </row>
    <row r="919" spans="49:50" s="262" customFormat="1">
      <c r="AW919" s="77"/>
      <c r="AX919" s="36"/>
    </row>
    <row r="920" spans="49:50" s="262" customFormat="1">
      <c r="AW920" s="77"/>
      <c r="AX920" s="36"/>
    </row>
    <row r="921" spans="49:50" s="262" customFormat="1">
      <c r="AW921" s="77"/>
      <c r="AX921" s="36"/>
    </row>
    <row r="922" spans="49:50" s="262" customFormat="1">
      <c r="AW922" s="77"/>
      <c r="AX922" s="36"/>
    </row>
    <row r="923" spans="49:50" s="262" customFormat="1">
      <c r="AW923" s="77"/>
      <c r="AX923" s="36"/>
    </row>
    <row r="924" spans="49:50" s="262" customFormat="1">
      <c r="AW924" s="77"/>
      <c r="AX924" s="36"/>
    </row>
    <row r="925" spans="49:50" s="262" customFormat="1">
      <c r="AW925" s="77"/>
      <c r="AX925" s="36"/>
    </row>
    <row r="926" spans="49:50" s="262" customFormat="1">
      <c r="AW926" s="77"/>
      <c r="AX926" s="36"/>
    </row>
    <row r="927" spans="49:50" s="262" customFormat="1">
      <c r="AW927" s="77"/>
      <c r="AX927" s="36"/>
    </row>
    <row r="928" spans="49:50" s="262" customFormat="1">
      <c r="AW928" s="77"/>
      <c r="AX928" s="36"/>
    </row>
    <row r="929" spans="49:50" s="262" customFormat="1">
      <c r="AW929" s="77"/>
      <c r="AX929" s="36"/>
    </row>
    <row r="930" spans="49:50" s="262" customFormat="1">
      <c r="AW930" s="77"/>
      <c r="AX930" s="36"/>
    </row>
    <row r="931" spans="49:50" s="262" customFormat="1">
      <c r="AW931" s="77"/>
      <c r="AX931" s="36"/>
    </row>
    <row r="932" spans="49:50" s="262" customFormat="1">
      <c r="AW932" s="77"/>
      <c r="AX932" s="36"/>
    </row>
    <row r="933" spans="49:50" s="262" customFormat="1">
      <c r="AW933" s="77"/>
      <c r="AX933" s="36"/>
    </row>
    <row r="934" spans="49:50" s="262" customFormat="1">
      <c r="AW934" s="77"/>
      <c r="AX934" s="36"/>
    </row>
    <row r="935" spans="49:50" s="262" customFormat="1">
      <c r="AW935" s="77"/>
      <c r="AX935" s="36"/>
    </row>
    <row r="936" spans="49:50" s="262" customFormat="1">
      <c r="AW936" s="77"/>
      <c r="AX936" s="36"/>
    </row>
    <row r="937" spans="49:50" s="262" customFormat="1">
      <c r="AW937" s="77"/>
      <c r="AX937" s="36"/>
    </row>
    <row r="938" spans="49:50" s="262" customFormat="1">
      <c r="AW938" s="77"/>
      <c r="AX938" s="36"/>
    </row>
    <row r="939" spans="49:50" s="262" customFormat="1">
      <c r="AW939" s="77"/>
      <c r="AX939" s="36"/>
    </row>
    <row r="940" spans="49:50" s="262" customFormat="1">
      <c r="AW940" s="77"/>
      <c r="AX940" s="36"/>
    </row>
    <row r="941" spans="49:50" s="262" customFormat="1">
      <c r="AW941" s="77"/>
      <c r="AX941" s="36"/>
    </row>
    <row r="942" spans="49:50" s="262" customFormat="1">
      <c r="AW942" s="77"/>
      <c r="AX942" s="36"/>
    </row>
    <row r="943" spans="49:50" s="262" customFormat="1">
      <c r="AW943" s="77"/>
      <c r="AX943" s="36"/>
    </row>
    <row r="944" spans="49:50" s="262" customFormat="1">
      <c r="AW944" s="77"/>
      <c r="AX944" s="36"/>
    </row>
    <row r="945" spans="49:50" s="262" customFormat="1">
      <c r="AW945" s="77"/>
      <c r="AX945" s="36"/>
    </row>
    <row r="946" spans="49:50" s="262" customFormat="1">
      <c r="AW946" s="77"/>
      <c r="AX946" s="36"/>
    </row>
    <row r="947" spans="49:50" s="262" customFormat="1">
      <c r="AW947" s="77"/>
      <c r="AX947" s="36"/>
    </row>
    <row r="948" spans="49:50" s="262" customFormat="1">
      <c r="AW948" s="77"/>
      <c r="AX948" s="36"/>
    </row>
    <row r="949" spans="49:50" s="262" customFormat="1">
      <c r="AW949" s="77"/>
      <c r="AX949" s="36"/>
    </row>
    <row r="950" spans="49:50" s="262" customFormat="1">
      <c r="AW950" s="77"/>
      <c r="AX950" s="36"/>
    </row>
    <row r="951" spans="49:50" s="262" customFormat="1">
      <c r="AW951" s="77"/>
      <c r="AX951" s="36"/>
    </row>
    <row r="952" spans="49:50" s="262" customFormat="1">
      <c r="AW952" s="77"/>
      <c r="AX952" s="36"/>
    </row>
    <row r="953" spans="49:50" s="262" customFormat="1">
      <c r="AW953" s="77"/>
      <c r="AX953" s="36"/>
    </row>
    <row r="954" spans="49:50" s="262" customFormat="1">
      <c r="AW954" s="77"/>
      <c r="AX954" s="36"/>
    </row>
    <row r="955" spans="49:50" s="262" customFormat="1">
      <c r="AW955" s="77"/>
      <c r="AX955" s="36"/>
    </row>
    <row r="956" spans="49:50" s="262" customFormat="1">
      <c r="AW956" s="77"/>
      <c r="AX956" s="36"/>
    </row>
    <row r="957" spans="49:50" s="262" customFormat="1">
      <c r="AW957" s="77"/>
      <c r="AX957" s="36"/>
    </row>
    <row r="958" spans="49:50" s="262" customFormat="1">
      <c r="AW958" s="77"/>
      <c r="AX958" s="36"/>
    </row>
    <row r="959" spans="49:50" s="262" customFormat="1">
      <c r="AW959" s="77"/>
      <c r="AX959" s="36"/>
    </row>
    <row r="960" spans="49:50" s="262" customFormat="1">
      <c r="AW960" s="77"/>
      <c r="AX960" s="36"/>
    </row>
    <row r="961" spans="49:50" s="262" customFormat="1">
      <c r="AW961" s="77"/>
      <c r="AX961" s="36"/>
    </row>
    <row r="962" spans="49:50" s="262" customFormat="1">
      <c r="AW962" s="77"/>
      <c r="AX962" s="36"/>
    </row>
    <row r="963" spans="49:50" s="262" customFormat="1">
      <c r="AW963" s="77"/>
      <c r="AX963" s="36"/>
    </row>
    <row r="964" spans="49:50" s="262" customFormat="1">
      <c r="AW964" s="77"/>
      <c r="AX964" s="36"/>
    </row>
    <row r="965" spans="49:50" s="262" customFormat="1">
      <c r="AW965" s="77"/>
      <c r="AX965" s="36"/>
    </row>
    <row r="966" spans="49:50" s="262" customFormat="1">
      <c r="AW966" s="77"/>
      <c r="AX966" s="36"/>
    </row>
    <row r="967" spans="49:50" s="262" customFormat="1">
      <c r="AW967" s="77"/>
      <c r="AX967" s="36"/>
    </row>
    <row r="968" spans="49:50" s="262" customFormat="1">
      <c r="AW968" s="77"/>
      <c r="AX968" s="36"/>
    </row>
    <row r="969" spans="49:50" s="262" customFormat="1">
      <c r="AW969" s="77"/>
      <c r="AX969" s="36"/>
    </row>
    <row r="970" spans="49:50" s="262" customFormat="1">
      <c r="AW970" s="77"/>
      <c r="AX970" s="36"/>
    </row>
    <row r="971" spans="49:50" s="262" customFormat="1">
      <c r="AW971" s="77"/>
      <c r="AX971" s="36"/>
    </row>
    <row r="972" spans="49:50" s="262" customFormat="1">
      <c r="AW972" s="77"/>
      <c r="AX972" s="36"/>
    </row>
    <row r="973" spans="49:50" s="262" customFormat="1">
      <c r="AW973" s="77"/>
      <c r="AX973" s="36"/>
    </row>
    <row r="974" spans="49:50" s="262" customFormat="1">
      <c r="AW974" s="77"/>
      <c r="AX974" s="36"/>
    </row>
    <row r="975" spans="49:50" s="262" customFormat="1">
      <c r="AW975" s="77"/>
      <c r="AX975" s="36"/>
    </row>
    <row r="976" spans="49:50" s="262" customFormat="1">
      <c r="AW976" s="77"/>
      <c r="AX976" s="36"/>
    </row>
    <row r="977" spans="49:50" s="262" customFormat="1">
      <c r="AW977" s="77"/>
      <c r="AX977" s="36"/>
    </row>
    <row r="978" spans="49:50" s="262" customFormat="1">
      <c r="AW978" s="77"/>
      <c r="AX978" s="36"/>
    </row>
    <row r="979" spans="49:50" s="262" customFormat="1">
      <c r="AW979" s="77"/>
      <c r="AX979" s="36"/>
    </row>
    <row r="980" spans="49:50" s="262" customFormat="1">
      <c r="AW980" s="77"/>
      <c r="AX980" s="36"/>
    </row>
    <row r="981" spans="49:50" s="262" customFormat="1">
      <c r="AW981" s="77"/>
      <c r="AX981" s="36"/>
    </row>
    <row r="982" spans="49:50" s="262" customFormat="1">
      <c r="AW982" s="77"/>
      <c r="AX982" s="36"/>
    </row>
    <row r="983" spans="49:50" s="262" customFormat="1">
      <c r="AW983" s="77"/>
      <c r="AX983" s="36"/>
    </row>
    <row r="984" spans="49:50" s="262" customFormat="1">
      <c r="AW984" s="77"/>
      <c r="AX984" s="36"/>
    </row>
    <row r="985" spans="49:50" s="262" customFormat="1">
      <c r="AW985" s="77"/>
      <c r="AX985" s="36"/>
    </row>
    <row r="986" spans="49:50" s="262" customFormat="1">
      <c r="AW986" s="77"/>
      <c r="AX986" s="36"/>
    </row>
    <row r="987" spans="49:50" s="262" customFormat="1">
      <c r="AW987" s="77"/>
      <c r="AX987" s="36"/>
    </row>
    <row r="988" spans="49:50" s="262" customFormat="1">
      <c r="AW988" s="77"/>
      <c r="AX988" s="36"/>
    </row>
    <row r="989" spans="49:50" s="262" customFormat="1">
      <c r="AW989" s="77"/>
      <c r="AX989" s="36"/>
    </row>
    <row r="990" spans="49:50" s="262" customFormat="1">
      <c r="AW990" s="77"/>
      <c r="AX990" s="36"/>
    </row>
    <row r="991" spans="49:50" s="262" customFormat="1">
      <c r="AW991" s="77"/>
      <c r="AX991" s="36"/>
    </row>
    <row r="992" spans="49:50" s="262" customFormat="1">
      <c r="AW992" s="77"/>
      <c r="AX992" s="36"/>
    </row>
    <row r="993" spans="49:50" s="262" customFormat="1">
      <c r="AW993" s="77"/>
      <c r="AX993" s="36"/>
    </row>
    <row r="994" spans="49:50" s="262" customFormat="1">
      <c r="AW994" s="77"/>
      <c r="AX994" s="36"/>
    </row>
    <row r="995" spans="49:50" s="262" customFormat="1">
      <c r="AW995" s="77"/>
      <c r="AX995" s="36"/>
    </row>
    <row r="996" spans="49:50" s="262" customFormat="1">
      <c r="AW996" s="77"/>
      <c r="AX996" s="36"/>
    </row>
    <row r="997" spans="49:50" s="262" customFormat="1">
      <c r="AW997" s="77"/>
      <c r="AX997" s="36"/>
    </row>
    <row r="998" spans="49:50" s="262" customFormat="1">
      <c r="AW998" s="77"/>
      <c r="AX998" s="36"/>
    </row>
    <row r="999" spans="49:50" s="262" customFormat="1">
      <c r="AW999" s="77"/>
      <c r="AX999" s="36"/>
    </row>
    <row r="1000" spans="49:50" s="262" customFormat="1">
      <c r="AW1000" s="77"/>
      <c r="AX1000" s="36"/>
    </row>
    <row r="1001" spans="49:50" s="262" customFormat="1">
      <c r="AW1001" s="77"/>
      <c r="AX1001" s="36"/>
    </row>
    <row r="1002" spans="49:50" s="262" customFormat="1">
      <c r="AW1002" s="77"/>
      <c r="AX1002" s="36"/>
    </row>
    <row r="1003" spans="49:50" s="262" customFormat="1">
      <c r="AW1003" s="77"/>
      <c r="AX1003" s="36"/>
    </row>
    <row r="1004" spans="49:50" s="262" customFormat="1">
      <c r="AW1004" s="77"/>
      <c r="AX1004" s="36"/>
    </row>
    <row r="1005" spans="49:50" s="262" customFormat="1">
      <c r="AW1005" s="77"/>
      <c r="AX1005" s="36"/>
    </row>
    <row r="1006" spans="49:50" s="262" customFormat="1">
      <c r="AW1006" s="77"/>
      <c r="AX1006" s="36"/>
    </row>
    <row r="1007" spans="49:50" s="262" customFormat="1">
      <c r="AW1007" s="77"/>
      <c r="AX1007" s="36"/>
    </row>
    <row r="1008" spans="49:50" s="262" customFormat="1">
      <c r="AW1008" s="77"/>
      <c r="AX1008" s="36"/>
    </row>
    <row r="1009" spans="49:50" s="262" customFormat="1">
      <c r="AW1009" s="77"/>
      <c r="AX1009" s="36"/>
    </row>
    <row r="1010" spans="49:50" s="262" customFormat="1">
      <c r="AW1010" s="77"/>
      <c r="AX1010" s="36"/>
    </row>
    <row r="1011" spans="49:50" s="262" customFormat="1">
      <c r="AW1011" s="77"/>
      <c r="AX1011" s="36"/>
    </row>
    <row r="1012" spans="49:50" s="262" customFormat="1">
      <c r="AW1012" s="77"/>
      <c r="AX1012" s="36"/>
    </row>
    <row r="1013" spans="49:50" s="262" customFormat="1">
      <c r="AW1013" s="77"/>
      <c r="AX1013" s="36"/>
    </row>
    <row r="1014" spans="49:50" s="262" customFormat="1">
      <c r="AW1014" s="77"/>
      <c r="AX1014" s="36"/>
    </row>
    <row r="1015" spans="49:50" s="262" customFormat="1">
      <c r="AW1015" s="77"/>
      <c r="AX1015" s="36"/>
    </row>
    <row r="1016" spans="49:50" s="262" customFormat="1">
      <c r="AW1016" s="77"/>
      <c r="AX1016" s="36"/>
    </row>
    <row r="1017" spans="49:50" s="262" customFormat="1">
      <c r="AW1017" s="77"/>
      <c r="AX1017" s="36"/>
    </row>
    <row r="1018" spans="49:50" s="262" customFormat="1">
      <c r="AW1018" s="77"/>
      <c r="AX1018" s="36"/>
    </row>
    <row r="1019" spans="49:50" s="262" customFormat="1">
      <c r="AW1019" s="77"/>
      <c r="AX1019" s="36"/>
    </row>
    <row r="1020" spans="49:50" s="262" customFormat="1">
      <c r="AW1020" s="77"/>
      <c r="AX1020" s="36"/>
    </row>
    <row r="1021" spans="49:50" s="262" customFormat="1">
      <c r="AW1021" s="77"/>
      <c r="AX1021" s="36"/>
    </row>
    <row r="1022" spans="49:50" s="262" customFormat="1">
      <c r="AW1022" s="77"/>
      <c r="AX1022" s="36"/>
    </row>
    <row r="1023" spans="49:50" s="262" customFormat="1">
      <c r="AW1023" s="77"/>
      <c r="AX1023" s="36"/>
    </row>
    <row r="1024" spans="49:50" s="262" customFormat="1">
      <c r="AW1024" s="77"/>
      <c r="AX1024" s="36"/>
    </row>
    <row r="1025" spans="49:50" s="262" customFormat="1">
      <c r="AW1025" s="77"/>
      <c r="AX1025" s="36"/>
    </row>
    <row r="1026" spans="49:50" s="262" customFormat="1">
      <c r="AW1026" s="77"/>
      <c r="AX1026" s="36"/>
    </row>
    <row r="1027" spans="49:50" s="262" customFormat="1">
      <c r="AW1027" s="77"/>
      <c r="AX1027" s="36"/>
    </row>
    <row r="1028" spans="49:50" s="262" customFormat="1">
      <c r="AW1028" s="77"/>
      <c r="AX1028" s="36"/>
    </row>
    <row r="1029" spans="49:50" s="262" customFormat="1">
      <c r="AW1029" s="77"/>
      <c r="AX1029" s="36"/>
    </row>
    <row r="1030" spans="49:50" s="262" customFormat="1">
      <c r="AW1030" s="77"/>
      <c r="AX1030" s="36"/>
    </row>
    <row r="1031" spans="49:50" s="262" customFormat="1">
      <c r="AW1031" s="77"/>
      <c r="AX1031" s="36"/>
    </row>
    <row r="1032" spans="49:50" s="262" customFormat="1">
      <c r="AW1032" s="77"/>
      <c r="AX1032" s="36"/>
    </row>
    <row r="1033" spans="49:50" s="262" customFormat="1">
      <c r="AW1033" s="77"/>
      <c r="AX1033" s="36"/>
    </row>
    <row r="1034" spans="49:50" s="262" customFormat="1">
      <c r="AW1034" s="77"/>
      <c r="AX1034" s="36"/>
    </row>
    <row r="1035" spans="49:50" s="262" customFormat="1">
      <c r="AW1035" s="77"/>
      <c r="AX1035" s="36"/>
    </row>
    <row r="1036" spans="49:50" s="262" customFormat="1">
      <c r="AW1036" s="77"/>
      <c r="AX1036" s="36"/>
    </row>
    <row r="1037" spans="49:50" s="262" customFormat="1">
      <c r="AW1037" s="77"/>
      <c r="AX1037" s="36"/>
    </row>
    <row r="1038" spans="49:50" s="262" customFormat="1">
      <c r="AW1038" s="77"/>
      <c r="AX1038" s="36"/>
    </row>
    <row r="1039" spans="49:50" s="262" customFormat="1">
      <c r="AW1039" s="77"/>
      <c r="AX1039" s="36"/>
    </row>
    <row r="1040" spans="49:50" s="262" customFormat="1">
      <c r="AW1040" s="77"/>
      <c r="AX1040" s="36"/>
    </row>
    <row r="1041" spans="49:50" s="262" customFormat="1">
      <c r="AW1041" s="77"/>
      <c r="AX1041" s="36"/>
    </row>
    <row r="1042" spans="49:50" s="262" customFormat="1">
      <c r="AW1042" s="77"/>
      <c r="AX1042" s="36"/>
    </row>
    <row r="1043" spans="49:50" s="262" customFormat="1">
      <c r="AW1043" s="77"/>
      <c r="AX1043" s="36"/>
    </row>
    <row r="1044" spans="49:50" s="262" customFormat="1">
      <c r="AW1044" s="77"/>
      <c r="AX1044" s="36"/>
    </row>
    <row r="1045" spans="49:50" s="262" customFormat="1">
      <c r="AW1045" s="77"/>
      <c r="AX1045" s="36"/>
    </row>
    <row r="1046" spans="49:50" s="262" customFormat="1">
      <c r="AW1046" s="77"/>
      <c r="AX1046" s="36"/>
    </row>
    <row r="1047" spans="49:50" s="262" customFormat="1">
      <c r="AW1047" s="77"/>
      <c r="AX1047" s="36"/>
    </row>
    <row r="1048" spans="49:50" s="262" customFormat="1">
      <c r="AW1048" s="77"/>
      <c r="AX1048" s="36"/>
    </row>
    <row r="1049" spans="49:50" s="262" customFormat="1">
      <c r="AW1049" s="77"/>
      <c r="AX1049" s="36"/>
    </row>
    <row r="1050" spans="49:50" s="262" customFormat="1">
      <c r="AW1050" s="77"/>
      <c r="AX1050" s="36"/>
    </row>
    <row r="1051" spans="49:50" s="262" customFormat="1">
      <c r="AW1051" s="77"/>
      <c r="AX1051" s="36"/>
    </row>
    <row r="1052" spans="49:50" s="262" customFormat="1">
      <c r="AW1052" s="77"/>
      <c r="AX1052" s="36"/>
    </row>
    <row r="1053" spans="49:50" s="262" customFormat="1">
      <c r="AW1053" s="77"/>
      <c r="AX1053" s="36"/>
    </row>
    <row r="1054" spans="49:50" s="262" customFormat="1">
      <c r="AW1054" s="77"/>
      <c r="AX1054" s="36"/>
    </row>
    <row r="1055" spans="49:50" s="262" customFormat="1">
      <c r="AW1055" s="77"/>
      <c r="AX1055" s="36"/>
    </row>
    <row r="1056" spans="49:50" s="262" customFormat="1">
      <c r="AW1056" s="77"/>
      <c r="AX1056" s="36"/>
    </row>
    <row r="1057" spans="49:50" s="262" customFormat="1">
      <c r="AW1057" s="77"/>
      <c r="AX1057" s="36"/>
    </row>
    <row r="1058" spans="49:50" s="262" customFormat="1">
      <c r="AW1058" s="77"/>
      <c r="AX1058" s="36"/>
    </row>
    <row r="1059" spans="49:50" s="262" customFormat="1">
      <c r="AW1059" s="77"/>
      <c r="AX1059" s="36"/>
    </row>
    <row r="1060" spans="49:50" s="262" customFormat="1">
      <c r="AW1060" s="77"/>
      <c r="AX1060" s="36"/>
    </row>
    <row r="1061" spans="49:50" s="262" customFormat="1">
      <c r="AW1061" s="77"/>
      <c r="AX1061" s="36"/>
    </row>
    <row r="1062" spans="49:50" s="262" customFormat="1">
      <c r="AW1062" s="77"/>
      <c r="AX1062" s="36"/>
    </row>
    <row r="1063" spans="49:50" s="262" customFormat="1">
      <c r="AW1063" s="77"/>
      <c r="AX1063" s="36"/>
    </row>
    <row r="1064" spans="49:50" s="262" customFormat="1">
      <c r="AW1064" s="77"/>
      <c r="AX1064" s="36"/>
    </row>
    <row r="1065" spans="49:50" s="262" customFormat="1">
      <c r="AW1065" s="77"/>
      <c r="AX1065" s="36"/>
    </row>
    <row r="1066" spans="49:50" s="262" customFormat="1">
      <c r="AW1066" s="77"/>
      <c r="AX1066" s="36"/>
    </row>
    <row r="1067" spans="49:50" s="262" customFormat="1">
      <c r="AW1067" s="77"/>
      <c r="AX1067" s="36"/>
    </row>
    <row r="1068" spans="49:50" s="262" customFormat="1">
      <c r="AW1068" s="77"/>
      <c r="AX1068" s="36"/>
    </row>
    <row r="1069" spans="49:50" s="262" customFormat="1">
      <c r="AW1069" s="77"/>
      <c r="AX1069" s="36"/>
    </row>
    <row r="1070" spans="49:50" s="262" customFormat="1">
      <c r="AW1070" s="77"/>
      <c r="AX1070" s="36"/>
    </row>
    <row r="1071" spans="49:50" s="262" customFormat="1">
      <c r="AW1071" s="77"/>
      <c r="AX1071" s="36"/>
    </row>
    <row r="1072" spans="49:50" s="262" customFormat="1">
      <c r="AW1072" s="77"/>
      <c r="AX1072" s="36"/>
    </row>
    <row r="1073" spans="49:50" s="262" customFormat="1">
      <c r="AW1073" s="77"/>
      <c r="AX1073" s="36"/>
    </row>
    <row r="1074" spans="49:50" s="262" customFormat="1">
      <c r="AW1074" s="77"/>
      <c r="AX1074" s="36"/>
    </row>
    <row r="1075" spans="49:50" s="262" customFormat="1">
      <c r="AW1075" s="77"/>
      <c r="AX1075" s="36"/>
    </row>
    <row r="1076" spans="49:50" s="262" customFormat="1">
      <c r="AW1076" s="77"/>
      <c r="AX1076" s="36"/>
    </row>
    <row r="1077" spans="49:50" s="262" customFormat="1">
      <c r="AW1077" s="77"/>
      <c r="AX1077" s="36"/>
    </row>
    <row r="1078" spans="49:50" s="262" customFormat="1">
      <c r="AW1078" s="77"/>
      <c r="AX1078" s="36"/>
    </row>
    <row r="1079" spans="49:50" s="262" customFormat="1">
      <c r="AW1079" s="77"/>
      <c r="AX1079" s="36"/>
    </row>
    <row r="1080" spans="49:50" s="262" customFormat="1">
      <c r="AW1080" s="77"/>
      <c r="AX1080" s="36"/>
    </row>
    <row r="1081" spans="49:50" s="262" customFormat="1">
      <c r="AW1081" s="77"/>
      <c r="AX1081" s="36"/>
    </row>
    <row r="1082" spans="49:50" s="262" customFormat="1">
      <c r="AW1082" s="77"/>
      <c r="AX1082" s="36"/>
    </row>
    <row r="1083" spans="49:50" s="262" customFormat="1">
      <c r="AW1083" s="77"/>
      <c r="AX1083" s="36"/>
    </row>
    <row r="1084" spans="49:50" s="262" customFormat="1">
      <c r="AW1084" s="77"/>
      <c r="AX1084" s="36"/>
    </row>
    <row r="1085" spans="49:50" s="262" customFormat="1">
      <c r="AW1085" s="77"/>
      <c r="AX1085" s="36"/>
    </row>
    <row r="1086" spans="49:50" s="262" customFormat="1">
      <c r="AW1086" s="77"/>
      <c r="AX1086" s="36"/>
    </row>
    <row r="1087" spans="49:50" s="262" customFormat="1">
      <c r="AW1087" s="77"/>
      <c r="AX1087" s="36"/>
    </row>
    <row r="1088" spans="49:50" s="262" customFormat="1">
      <c r="AW1088" s="77"/>
      <c r="AX1088" s="36"/>
    </row>
    <row r="1089" spans="49:50" s="262" customFormat="1">
      <c r="AW1089" s="77"/>
      <c r="AX1089" s="36"/>
    </row>
    <row r="1090" spans="49:50" s="262" customFormat="1">
      <c r="AW1090" s="77"/>
      <c r="AX1090" s="36"/>
    </row>
    <row r="1091" spans="49:50" s="262" customFormat="1">
      <c r="AW1091" s="77"/>
      <c r="AX1091" s="36"/>
    </row>
    <row r="1092" spans="49:50" s="262" customFormat="1">
      <c r="AW1092" s="77"/>
      <c r="AX1092" s="36"/>
    </row>
    <row r="1093" spans="49:50" s="262" customFormat="1">
      <c r="AW1093" s="77"/>
      <c r="AX1093" s="36"/>
    </row>
    <row r="1094" spans="49:50" s="262" customFormat="1">
      <c r="AW1094" s="77"/>
      <c r="AX1094" s="36"/>
    </row>
    <row r="1095" spans="49:50" s="262" customFormat="1">
      <c r="AW1095" s="77"/>
      <c r="AX1095" s="36"/>
    </row>
    <row r="1096" spans="49:50" s="262" customFormat="1">
      <c r="AW1096" s="77"/>
      <c r="AX1096" s="36"/>
    </row>
    <row r="1097" spans="49:50" s="262" customFormat="1">
      <c r="AW1097" s="77"/>
      <c r="AX1097" s="36"/>
    </row>
    <row r="1098" spans="49:50" s="262" customFormat="1">
      <c r="AW1098" s="77"/>
      <c r="AX1098" s="36"/>
    </row>
    <row r="1099" spans="49:50" s="262" customFormat="1">
      <c r="AW1099" s="77"/>
      <c r="AX1099" s="36"/>
    </row>
    <row r="1100" spans="49:50" s="262" customFormat="1">
      <c r="AW1100" s="77"/>
      <c r="AX1100" s="36"/>
    </row>
    <row r="1101" spans="49:50" s="262" customFormat="1">
      <c r="AW1101" s="77"/>
      <c r="AX1101" s="36"/>
    </row>
    <row r="1102" spans="49:50" s="262" customFormat="1">
      <c r="AW1102" s="77"/>
      <c r="AX1102" s="36"/>
    </row>
    <row r="1103" spans="49:50" s="262" customFormat="1">
      <c r="AW1103" s="77"/>
      <c r="AX1103" s="36"/>
    </row>
    <row r="1104" spans="49:50" s="262" customFormat="1">
      <c r="AW1104" s="77"/>
      <c r="AX1104" s="36"/>
    </row>
    <row r="1105" spans="49:50" s="262" customFormat="1">
      <c r="AW1105" s="77"/>
      <c r="AX1105" s="36"/>
    </row>
    <row r="1106" spans="49:50" s="262" customFormat="1">
      <c r="AW1106" s="77"/>
      <c r="AX1106" s="36"/>
    </row>
    <row r="1107" spans="49:50" s="262" customFormat="1">
      <c r="AW1107" s="77"/>
      <c r="AX1107" s="36"/>
    </row>
    <row r="1108" spans="49:50" s="262" customFormat="1">
      <c r="AW1108" s="77"/>
      <c r="AX1108" s="36"/>
    </row>
    <row r="1109" spans="49:50" s="262" customFormat="1">
      <c r="AW1109" s="77"/>
      <c r="AX1109" s="36"/>
    </row>
    <row r="1110" spans="49:50" s="262" customFormat="1">
      <c r="AW1110" s="77"/>
      <c r="AX1110" s="36"/>
    </row>
    <row r="1111" spans="49:50" s="262" customFormat="1">
      <c r="AW1111" s="77"/>
      <c r="AX1111" s="36"/>
    </row>
    <row r="1112" spans="49:50" s="262" customFormat="1">
      <c r="AW1112" s="77"/>
      <c r="AX1112" s="36"/>
    </row>
    <row r="1113" spans="49:50" s="262" customFormat="1">
      <c r="AW1113" s="77"/>
      <c r="AX1113" s="36"/>
    </row>
    <row r="1114" spans="49:50" s="262" customFormat="1">
      <c r="AW1114" s="77"/>
      <c r="AX1114" s="36"/>
    </row>
    <row r="1115" spans="49:50" s="262" customFormat="1">
      <c r="AW1115" s="77"/>
      <c r="AX1115" s="36"/>
    </row>
    <row r="1116" spans="49:50" s="262" customFormat="1">
      <c r="AW1116" s="77"/>
      <c r="AX1116" s="36"/>
    </row>
    <row r="1117" spans="49:50" s="262" customFormat="1">
      <c r="AW1117" s="77"/>
      <c r="AX1117" s="36"/>
    </row>
    <row r="1118" spans="49:50" s="262" customFormat="1">
      <c r="AW1118" s="77"/>
      <c r="AX1118" s="36"/>
    </row>
    <row r="1119" spans="49:50" s="262" customFormat="1">
      <c r="AW1119" s="77"/>
      <c r="AX1119" s="36"/>
    </row>
    <row r="1120" spans="49:50" s="262" customFormat="1">
      <c r="AW1120" s="77"/>
      <c r="AX1120" s="36"/>
    </row>
    <row r="1121" spans="49:50" s="262" customFormat="1">
      <c r="AW1121" s="77"/>
      <c r="AX1121" s="36"/>
    </row>
    <row r="1122" spans="49:50" s="262" customFormat="1">
      <c r="AW1122" s="77"/>
      <c r="AX1122" s="36"/>
    </row>
    <row r="1123" spans="49:50" s="262" customFormat="1">
      <c r="AW1123" s="77"/>
      <c r="AX1123" s="36"/>
    </row>
    <row r="1124" spans="49:50" s="262" customFormat="1">
      <c r="AW1124" s="77"/>
      <c r="AX1124" s="36"/>
    </row>
    <row r="1125" spans="49:50" s="262" customFormat="1">
      <c r="AW1125" s="77"/>
      <c r="AX1125" s="36"/>
    </row>
    <row r="1126" spans="49:50" s="262" customFormat="1">
      <c r="AW1126" s="77"/>
      <c r="AX1126" s="36"/>
    </row>
    <row r="1127" spans="49:50" s="262" customFormat="1">
      <c r="AW1127" s="77"/>
      <c r="AX1127" s="36"/>
    </row>
    <row r="1128" spans="49:50" s="262" customFormat="1">
      <c r="AW1128" s="77"/>
      <c r="AX1128" s="36"/>
    </row>
    <row r="1129" spans="49:50" s="262" customFormat="1">
      <c r="AW1129" s="77"/>
      <c r="AX1129" s="36"/>
    </row>
    <row r="1130" spans="49:50" s="262" customFormat="1">
      <c r="AW1130" s="77"/>
      <c r="AX1130" s="36"/>
    </row>
    <row r="1131" spans="49:50" s="262" customFormat="1">
      <c r="AW1131" s="77"/>
      <c r="AX1131" s="36"/>
    </row>
    <row r="1132" spans="49:50" s="262" customFormat="1">
      <c r="AW1132" s="77"/>
      <c r="AX1132" s="36"/>
    </row>
    <row r="1133" spans="49:50" s="262" customFormat="1">
      <c r="AW1133" s="77"/>
      <c r="AX1133" s="36"/>
    </row>
    <row r="1134" spans="49:50" s="262" customFormat="1">
      <c r="AW1134" s="77"/>
      <c r="AX1134" s="36"/>
    </row>
    <row r="1135" spans="49:50" s="262" customFormat="1">
      <c r="AW1135" s="77"/>
      <c r="AX1135" s="36"/>
    </row>
    <row r="1136" spans="49:50" s="262" customFormat="1">
      <c r="AW1136" s="77"/>
      <c r="AX1136" s="36"/>
    </row>
    <row r="1137" spans="49:50" s="262" customFormat="1">
      <c r="AW1137" s="77"/>
      <c r="AX1137" s="36"/>
    </row>
    <row r="1138" spans="49:50" s="262" customFormat="1">
      <c r="AW1138" s="77"/>
      <c r="AX1138" s="36"/>
    </row>
    <row r="1139" spans="49:50" s="262" customFormat="1">
      <c r="AW1139" s="77"/>
      <c r="AX1139" s="36"/>
    </row>
    <row r="1140" spans="49:50" s="262" customFormat="1">
      <c r="AW1140" s="77"/>
      <c r="AX1140" s="36"/>
    </row>
    <row r="1141" spans="49:50" s="262" customFormat="1">
      <c r="AW1141" s="77"/>
      <c r="AX1141" s="36"/>
    </row>
    <row r="1142" spans="49:50" s="262" customFormat="1">
      <c r="AW1142" s="77"/>
      <c r="AX1142" s="36"/>
    </row>
    <row r="1143" spans="49:50" s="262" customFormat="1">
      <c r="AW1143" s="77"/>
      <c r="AX1143" s="36"/>
    </row>
    <row r="1144" spans="49:50" s="262" customFormat="1">
      <c r="AW1144" s="77"/>
      <c r="AX1144" s="36"/>
    </row>
    <row r="1145" spans="49:50" s="262" customFormat="1">
      <c r="AW1145" s="77"/>
      <c r="AX1145" s="36"/>
    </row>
    <row r="1146" spans="49:50" s="262" customFormat="1">
      <c r="AW1146" s="77"/>
      <c r="AX1146" s="36"/>
    </row>
    <row r="1147" spans="49:50" s="262" customFormat="1">
      <c r="AW1147" s="77"/>
      <c r="AX1147" s="36"/>
    </row>
    <row r="1148" spans="49:50" s="262" customFormat="1">
      <c r="AW1148" s="77"/>
      <c r="AX1148" s="36"/>
    </row>
    <row r="1149" spans="49:50" s="262" customFormat="1">
      <c r="AW1149" s="77"/>
      <c r="AX1149" s="36"/>
    </row>
    <row r="1150" spans="49:50" s="262" customFormat="1">
      <c r="AW1150" s="77"/>
      <c r="AX1150" s="36"/>
    </row>
    <row r="1151" spans="49:50" s="262" customFormat="1">
      <c r="AW1151" s="77"/>
      <c r="AX1151" s="36"/>
    </row>
    <row r="1152" spans="49:50" s="262" customFormat="1">
      <c r="AW1152" s="77"/>
      <c r="AX1152" s="36"/>
    </row>
    <row r="1153" spans="49:50" s="262" customFormat="1">
      <c r="AW1153" s="77"/>
      <c r="AX1153" s="36"/>
    </row>
    <row r="1154" spans="49:50" s="262" customFormat="1">
      <c r="AW1154" s="77"/>
      <c r="AX1154" s="36"/>
    </row>
    <row r="1155" spans="49:50" s="262" customFormat="1">
      <c r="AW1155" s="77"/>
      <c r="AX1155" s="36"/>
    </row>
    <row r="1156" spans="49:50" s="262" customFormat="1">
      <c r="AW1156" s="77"/>
      <c r="AX1156" s="36"/>
    </row>
    <row r="1157" spans="49:50" s="262" customFormat="1">
      <c r="AW1157" s="77"/>
      <c r="AX1157" s="36"/>
    </row>
    <row r="1158" spans="49:50" s="262" customFormat="1">
      <c r="AW1158" s="77"/>
      <c r="AX1158" s="36"/>
    </row>
    <row r="1159" spans="49:50" s="262" customFormat="1">
      <c r="AW1159" s="77"/>
      <c r="AX1159" s="36"/>
    </row>
    <row r="1160" spans="49:50" s="262" customFormat="1">
      <c r="AW1160" s="77"/>
      <c r="AX1160" s="36"/>
    </row>
    <row r="1161" spans="49:50" s="262" customFormat="1">
      <c r="AW1161" s="77"/>
      <c r="AX1161" s="36"/>
    </row>
    <row r="1162" spans="49:50" s="262" customFormat="1">
      <c r="AW1162" s="77"/>
      <c r="AX1162" s="36"/>
    </row>
    <row r="1163" spans="49:50" s="262" customFormat="1">
      <c r="AW1163" s="77"/>
      <c r="AX1163" s="36"/>
    </row>
    <row r="1164" spans="49:50" s="262" customFormat="1">
      <c r="AW1164" s="77"/>
      <c r="AX1164" s="36"/>
    </row>
    <row r="1165" spans="49:50" s="262" customFormat="1">
      <c r="AW1165" s="77"/>
      <c r="AX1165" s="36"/>
    </row>
    <row r="1166" spans="49:50" s="262" customFormat="1">
      <c r="AW1166" s="77"/>
      <c r="AX1166" s="36"/>
    </row>
    <row r="1167" spans="49:50" s="262" customFormat="1">
      <c r="AW1167" s="77"/>
      <c r="AX1167" s="36"/>
    </row>
    <row r="1168" spans="49:50" s="262" customFormat="1">
      <c r="AW1168" s="77"/>
      <c r="AX1168" s="36"/>
    </row>
    <row r="1169" spans="49:50" s="262" customFormat="1">
      <c r="AW1169" s="77"/>
      <c r="AX1169" s="36"/>
    </row>
    <row r="1170" spans="49:50" s="262" customFormat="1">
      <c r="AW1170" s="77"/>
      <c r="AX1170" s="36"/>
    </row>
    <row r="1171" spans="49:50" s="262" customFormat="1">
      <c r="AW1171" s="77"/>
      <c r="AX1171" s="36"/>
    </row>
    <row r="1172" spans="49:50" s="262" customFormat="1">
      <c r="AW1172" s="77"/>
      <c r="AX1172" s="36"/>
    </row>
    <row r="1173" spans="49:50" s="262" customFormat="1">
      <c r="AW1173" s="77"/>
      <c r="AX1173" s="36"/>
    </row>
    <row r="1174" spans="49:50" s="262" customFormat="1">
      <c r="AW1174" s="77"/>
      <c r="AX1174" s="36"/>
    </row>
    <row r="1175" spans="49:50" s="262" customFormat="1">
      <c r="AW1175" s="77"/>
      <c r="AX1175" s="36"/>
    </row>
    <row r="1176" spans="49:50" s="262" customFormat="1">
      <c r="AW1176" s="77"/>
      <c r="AX1176" s="36"/>
    </row>
    <row r="1177" spans="49:50" s="262" customFormat="1">
      <c r="AW1177" s="77"/>
      <c r="AX1177" s="36"/>
    </row>
    <row r="1178" spans="49:50" s="262" customFormat="1">
      <c r="AW1178" s="77"/>
      <c r="AX1178" s="36"/>
    </row>
    <row r="1179" spans="49:50" s="262" customFormat="1">
      <c r="AW1179" s="77"/>
      <c r="AX1179" s="36"/>
    </row>
    <row r="1180" spans="49:50" s="262" customFormat="1">
      <c r="AW1180" s="77"/>
      <c r="AX1180" s="36"/>
    </row>
    <row r="1181" spans="49:50" s="262" customFormat="1">
      <c r="AW1181" s="77"/>
      <c r="AX1181" s="36"/>
    </row>
    <row r="1182" spans="49:50" s="262" customFormat="1">
      <c r="AW1182" s="77"/>
      <c r="AX1182" s="36"/>
    </row>
    <row r="1183" spans="49:50" s="262" customFormat="1">
      <c r="AW1183" s="77"/>
      <c r="AX1183" s="36"/>
    </row>
    <row r="1184" spans="49:50" s="262" customFormat="1">
      <c r="AW1184" s="77"/>
      <c r="AX1184" s="36"/>
    </row>
    <row r="1185" spans="49:50" s="262" customFormat="1">
      <c r="AW1185" s="77"/>
      <c r="AX1185" s="36"/>
    </row>
    <row r="1186" spans="49:50" s="262" customFormat="1">
      <c r="AW1186" s="77"/>
      <c r="AX1186" s="36"/>
    </row>
    <row r="1187" spans="49:50" s="262" customFormat="1">
      <c r="AW1187" s="77"/>
      <c r="AX1187" s="36"/>
    </row>
    <row r="1188" spans="49:50" s="262" customFormat="1">
      <c r="AW1188" s="77"/>
      <c r="AX1188" s="36"/>
    </row>
    <row r="1189" spans="49:50" s="262" customFormat="1">
      <c r="AW1189" s="77"/>
      <c r="AX1189" s="36"/>
    </row>
    <row r="1190" spans="49:50" s="262" customFormat="1">
      <c r="AW1190" s="77"/>
      <c r="AX1190" s="36"/>
    </row>
    <row r="1191" spans="49:50" s="262" customFormat="1">
      <c r="AW1191" s="77"/>
      <c r="AX1191" s="36"/>
    </row>
    <row r="1192" spans="49:50" s="262" customFormat="1">
      <c r="AW1192" s="77"/>
      <c r="AX1192" s="36"/>
    </row>
    <row r="1193" spans="49:50" s="262" customFormat="1">
      <c r="AW1193" s="77"/>
      <c r="AX1193" s="36"/>
    </row>
    <row r="1194" spans="49:50" s="262" customFormat="1">
      <c r="AW1194" s="77"/>
      <c r="AX1194" s="36"/>
    </row>
    <row r="1195" spans="49:50" s="262" customFormat="1">
      <c r="AW1195" s="77"/>
      <c r="AX1195" s="36"/>
    </row>
    <row r="1196" spans="49:50" s="262" customFormat="1">
      <c r="AW1196" s="77"/>
      <c r="AX1196" s="36"/>
    </row>
    <row r="1197" spans="49:50" s="262" customFormat="1">
      <c r="AW1197" s="77"/>
      <c r="AX1197" s="36"/>
    </row>
    <row r="1198" spans="49:50" s="262" customFormat="1">
      <c r="AW1198" s="77"/>
      <c r="AX1198" s="36"/>
    </row>
    <row r="1199" spans="49:50" s="262" customFormat="1">
      <c r="AW1199" s="77"/>
      <c r="AX1199" s="36"/>
    </row>
    <row r="1200" spans="49:50" s="262" customFormat="1">
      <c r="AW1200" s="77"/>
      <c r="AX1200" s="36"/>
    </row>
    <row r="1201" spans="49:50" s="262" customFormat="1">
      <c r="AW1201" s="77"/>
      <c r="AX1201" s="36"/>
    </row>
    <row r="1202" spans="49:50" s="262" customFormat="1">
      <c r="AW1202" s="77"/>
      <c r="AX1202" s="36"/>
    </row>
    <row r="1203" spans="49:50" s="262" customFormat="1">
      <c r="AW1203" s="77"/>
      <c r="AX1203" s="36"/>
    </row>
    <row r="1204" spans="49:50" s="262" customFormat="1">
      <c r="AW1204" s="77"/>
      <c r="AX1204" s="36"/>
    </row>
    <row r="1205" spans="49:50" s="262" customFormat="1">
      <c r="AW1205" s="77"/>
      <c r="AX1205" s="36"/>
    </row>
    <row r="1206" spans="49:50" s="262" customFormat="1">
      <c r="AW1206" s="77"/>
      <c r="AX1206" s="36"/>
    </row>
    <row r="1207" spans="49:50" s="262" customFormat="1">
      <c r="AW1207" s="77"/>
      <c r="AX1207" s="36"/>
    </row>
    <row r="1208" spans="49:50" s="262" customFormat="1">
      <c r="AW1208" s="77"/>
      <c r="AX1208" s="36"/>
    </row>
    <row r="1209" spans="49:50" s="262" customFormat="1">
      <c r="AW1209" s="77"/>
      <c r="AX1209" s="36"/>
    </row>
    <row r="1210" spans="49:50" s="262" customFormat="1">
      <c r="AW1210" s="77"/>
      <c r="AX1210" s="36"/>
    </row>
    <row r="1211" spans="49:50" s="262" customFormat="1">
      <c r="AW1211" s="77"/>
      <c r="AX1211" s="36"/>
    </row>
    <row r="1212" spans="49:50" s="262" customFormat="1">
      <c r="AW1212" s="77"/>
      <c r="AX1212" s="36"/>
    </row>
    <row r="1213" spans="49:50" s="262" customFormat="1">
      <c r="AW1213" s="77"/>
      <c r="AX1213" s="36"/>
    </row>
    <row r="1214" spans="49:50" s="262" customFormat="1">
      <c r="AW1214" s="77"/>
      <c r="AX1214" s="36"/>
    </row>
    <row r="1215" spans="49:50" s="262" customFormat="1">
      <c r="AW1215" s="77"/>
      <c r="AX1215" s="36"/>
    </row>
    <row r="1216" spans="49:50" s="262" customFormat="1">
      <c r="AW1216" s="77"/>
      <c r="AX1216" s="36"/>
    </row>
    <row r="1217" spans="49:50" s="262" customFormat="1">
      <c r="AW1217" s="77"/>
      <c r="AX1217" s="36"/>
    </row>
    <row r="1218" spans="49:50" s="262" customFormat="1">
      <c r="AW1218" s="77"/>
      <c r="AX1218" s="36"/>
    </row>
    <row r="1219" spans="49:50" s="262" customFormat="1">
      <c r="AW1219" s="77"/>
      <c r="AX1219" s="36"/>
    </row>
    <row r="1220" spans="49:50" s="262" customFormat="1">
      <c r="AW1220" s="77"/>
      <c r="AX1220" s="36"/>
    </row>
    <row r="1221" spans="49:50" s="262" customFormat="1">
      <c r="AW1221" s="77"/>
      <c r="AX1221" s="36"/>
    </row>
    <row r="1222" spans="49:50" s="262" customFormat="1">
      <c r="AW1222" s="77"/>
      <c r="AX1222" s="36"/>
    </row>
    <row r="1223" spans="49:50" s="262" customFormat="1">
      <c r="AW1223" s="77"/>
      <c r="AX1223" s="36"/>
    </row>
    <row r="1224" spans="49:50" s="262" customFormat="1">
      <c r="AW1224" s="77"/>
      <c r="AX1224" s="36"/>
    </row>
    <row r="1225" spans="49:50" s="262" customFormat="1">
      <c r="AW1225" s="77"/>
      <c r="AX1225" s="36"/>
    </row>
    <row r="1226" spans="49:50" s="262" customFormat="1">
      <c r="AW1226" s="77"/>
      <c r="AX1226" s="36"/>
    </row>
    <row r="1227" spans="49:50" s="262" customFormat="1">
      <c r="AW1227" s="77"/>
      <c r="AX1227" s="36"/>
    </row>
    <row r="1228" spans="49:50" s="262" customFormat="1">
      <c r="AW1228" s="77"/>
      <c r="AX1228" s="36"/>
    </row>
    <row r="1229" spans="49:50" s="262" customFormat="1">
      <c r="AW1229" s="77"/>
      <c r="AX1229" s="36"/>
    </row>
    <row r="1230" spans="49:50" s="262" customFormat="1">
      <c r="AW1230" s="77"/>
      <c r="AX1230" s="36"/>
    </row>
    <row r="1231" spans="49:50" s="262" customFormat="1">
      <c r="AW1231" s="77"/>
      <c r="AX1231" s="36"/>
    </row>
    <row r="1232" spans="49:50" s="262" customFormat="1">
      <c r="AW1232" s="77"/>
      <c r="AX1232" s="36"/>
    </row>
    <row r="1233" spans="49:50" s="262" customFormat="1">
      <c r="AW1233" s="77"/>
      <c r="AX1233" s="36"/>
    </row>
    <row r="1234" spans="49:50" s="262" customFormat="1">
      <c r="AW1234" s="77"/>
      <c r="AX1234" s="36"/>
    </row>
    <row r="1235" spans="49:50" s="262" customFormat="1">
      <c r="AW1235" s="77"/>
      <c r="AX1235" s="36"/>
    </row>
    <row r="1236" spans="49:50" s="262" customFormat="1">
      <c r="AW1236" s="77"/>
      <c r="AX1236" s="36"/>
    </row>
    <row r="1237" spans="49:50" s="262" customFormat="1">
      <c r="AW1237" s="77"/>
      <c r="AX1237" s="36"/>
    </row>
    <row r="1238" spans="49:50" s="262" customFormat="1">
      <c r="AW1238" s="77"/>
      <c r="AX1238" s="36"/>
    </row>
    <row r="1239" spans="49:50" s="262" customFormat="1">
      <c r="AW1239" s="77"/>
      <c r="AX1239" s="36"/>
    </row>
    <row r="1240" spans="49:50" s="262" customFormat="1">
      <c r="AW1240" s="77"/>
      <c r="AX1240" s="36"/>
    </row>
    <row r="1241" spans="49:50" s="262" customFormat="1">
      <c r="AW1241" s="77"/>
      <c r="AX1241" s="36"/>
    </row>
    <row r="1242" spans="49:50" s="262" customFormat="1">
      <c r="AW1242" s="77"/>
      <c r="AX1242" s="36"/>
    </row>
    <row r="1243" spans="49:50" s="262" customFormat="1">
      <c r="AW1243" s="77"/>
      <c r="AX1243" s="36"/>
    </row>
    <row r="1244" spans="49:50" s="262" customFormat="1">
      <c r="AW1244" s="77"/>
      <c r="AX1244" s="36"/>
    </row>
    <row r="1245" spans="49:50" s="262" customFormat="1">
      <c r="AW1245" s="77"/>
      <c r="AX1245" s="36"/>
    </row>
    <row r="1246" spans="49:50" s="262" customFormat="1">
      <c r="AW1246" s="77"/>
      <c r="AX1246" s="36"/>
    </row>
    <row r="1247" spans="49:50" s="262" customFormat="1">
      <c r="AW1247" s="77"/>
      <c r="AX1247" s="36"/>
    </row>
    <row r="1248" spans="49:50" s="262" customFormat="1">
      <c r="AW1248" s="77"/>
      <c r="AX1248" s="36"/>
    </row>
    <row r="1249" spans="49:50" s="262" customFormat="1">
      <c r="AW1249" s="77"/>
      <c r="AX1249" s="36"/>
    </row>
    <row r="1250" spans="49:50" s="262" customFormat="1">
      <c r="AW1250" s="77"/>
      <c r="AX1250" s="36"/>
    </row>
    <row r="1251" spans="49:50" s="262" customFormat="1">
      <c r="AW1251" s="77"/>
      <c r="AX1251" s="36"/>
    </row>
    <row r="1252" spans="49:50" s="262" customFormat="1">
      <c r="AW1252" s="77"/>
      <c r="AX1252" s="36"/>
    </row>
    <row r="1253" spans="49:50" s="262" customFormat="1">
      <c r="AW1253" s="77"/>
      <c r="AX1253" s="36"/>
    </row>
    <row r="1254" spans="49:50" s="262" customFormat="1">
      <c r="AW1254" s="77"/>
      <c r="AX1254" s="36"/>
    </row>
    <row r="1255" spans="49:50" s="262" customFormat="1">
      <c r="AW1255" s="77"/>
      <c r="AX1255" s="36"/>
    </row>
    <row r="1256" spans="49:50" s="262" customFormat="1">
      <c r="AW1256" s="77"/>
      <c r="AX1256" s="36"/>
    </row>
    <row r="1257" spans="49:50" s="262" customFormat="1">
      <c r="AW1257" s="77"/>
      <c r="AX1257" s="36"/>
    </row>
    <row r="1258" spans="49:50" s="262" customFormat="1">
      <c r="AW1258" s="77"/>
      <c r="AX1258" s="36"/>
    </row>
    <row r="1259" spans="49:50" s="262" customFormat="1">
      <c r="AW1259" s="77"/>
      <c r="AX1259" s="36"/>
    </row>
    <row r="1260" spans="49:50" s="262" customFormat="1">
      <c r="AW1260" s="77"/>
      <c r="AX1260" s="36"/>
    </row>
    <row r="1261" spans="49:50" s="262" customFormat="1">
      <c r="AW1261" s="77"/>
      <c r="AX1261" s="36"/>
    </row>
    <row r="1262" spans="49:50" s="262" customFormat="1">
      <c r="AW1262" s="77"/>
      <c r="AX1262" s="36"/>
    </row>
    <row r="1263" spans="49:50" s="262" customFormat="1">
      <c r="AW1263" s="77"/>
      <c r="AX1263" s="36"/>
    </row>
    <row r="1264" spans="49:50" s="262" customFormat="1">
      <c r="AW1264" s="77"/>
      <c r="AX1264" s="36"/>
    </row>
    <row r="1265" spans="49:50" s="262" customFormat="1">
      <c r="AW1265" s="77"/>
      <c r="AX1265" s="36"/>
    </row>
    <row r="1266" spans="49:50" s="262" customFormat="1">
      <c r="AW1266" s="77"/>
      <c r="AX1266" s="36"/>
    </row>
    <row r="1267" spans="49:50" s="262" customFormat="1">
      <c r="AW1267" s="77"/>
      <c r="AX1267" s="36"/>
    </row>
    <row r="1268" spans="49:50" s="262" customFormat="1">
      <c r="AW1268" s="77"/>
      <c r="AX1268" s="36"/>
    </row>
    <row r="1269" spans="49:50" s="262" customFormat="1">
      <c r="AW1269" s="77"/>
      <c r="AX1269" s="36"/>
    </row>
    <row r="1270" spans="49:50" s="262" customFormat="1">
      <c r="AW1270" s="77"/>
      <c r="AX1270" s="36"/>
    </row>
    <row r="1271" spans="49:50" s="262" customFormat="1">
      <c r="AW1271" s="77"/>
      <c r="AX1271" s="36"/>
    </row>
    <row r="1272" spans="49:50" s="262" customFormat="1">
      <c r="AW1272" s="77"/>
      <c r="AX1272" s="36"/>
    </row>
    <row r="1273" spans="49:50" s="262" customFormat="1">
      <c r="AW1273" s="77"/>
      <c r="AX1273" s="36"/>
    </row>
    <row r="1274" spans="49:50" s="262" customFormat="1">
      <c r="AW1274" s="77"/>
      <c r="AX1274" s="36"/>
    </row>
    <row r="1275" spans="49:50" s="262" customFormat="1">
      <c r="AW1275" s="77"/>
      <c r="AX1275" s="36"/>
    </row>
    <row r="1276" spans="49:50" s="262" customFormat="1">
      <c r="AW1276" s="77"/>
      <c r="AX1276" s="36"/>
    </row>
    <row r="1277" spans="49:50" s="262" customFormat="1">
      <c r="AW1277" s="77"/>
      <c r="AX1277" s="36"/>
    </row>
    <row r="1278" spans="49:50" s="262" customFormat="1">
      <c r="AW1278" s="77"/>
      <c r="AX1278" s="36"/>
    </row>
    <row r="1279" spans="49:50" s="262" customFormat="1">
      <c r="AW1279" s="77"/>
      <c r="AX1279" s="36"/>
    </row>
    <row r="1280" spans="49:50" s="262" customFormat="1">
      <c r="AW1280" s="77"/>
      <c r="AX1280" s="36"/>
    </row>
    <row r="1281" spans="49:50" s="262" customFormat="1">
      <c r="AW1281" s="77"/>
      <c r="AX1281" s="36"/>
    </row>
    <row r="1282" spans="49:50" s="262" customFormat="1">
      <c r="AW1282" s="77"/>
      <c r="AX1282" s="36"/>
    </row>
    <row r="1283" spans="49:50" s="262" customFormat="1">
      <c r="AW1283" s="77"/>
      <c r="AX1283" s="36"/>
    </row>
    <row r="1284" spans="49:50" s="262" customFormat="1">
      <c r="AW1284" s="77"/>
      <c r="AX1284" s="36"/>
    </row>
    <row r="1285" spans="49:50" s="262" customFormat="1">
      <c r="AW1285" s="77"/>
      <c r="AX1285" s="36"/>
    </row>
    <row r="1286" spans="49:50" s="262" customFormat="1">
      <c r="AW1286" s="77"/>
      <c r="AX1286" s="36"/>
    </row>
    <row r="1287" spans="49:50" s="262" customFormat="1">
      <c r="AW1287" s="77"/>
      <c r="AX1287" s="36"/>
    </row>
    <row r="1288" spans="49:50" s="262" customFormat="1">
      <c r="AW1288" s="77"/>
      <c r="AX1288" s="36"/>
    </row>
    <row r="1289" spans="49:50" s="262" customFormat="1">
      <c r="AW1289" s="77"/>
      <c r="AX1289" s="36"/>
    </row>
    <row r="1290" spans="49:50" s="262" customFormat="1">
      <c r="AW1290" s="77"/>
      <c r="AX1290" s="36"/>
    </row>
    <row r="1291" spans="49:50" s="262" customFormat="1">
      <c r="AW1291" s="77"/>
      <c r="AX1291" s="36"/>
    </row>
    <row r="1292" spans="49:50" s="262" customFormat="1">
      <c r="AW1292" s="77"/>
      <c r="AX1292" s="36"/>
    </row>
    <row r="1293" spans="49:50" s="262" customFormat="1">
      <c r="AW1293" s="77"/>
      <c r="AX1293" s="36"/>
    </row>
    <row r="1294" spans="49:50" s="262" customFormat="1">
      <c r="AW1294" s="77"/>
      <c r="AX1294" s="36"/>
    </row>
    <row r="1295" spans="49:50" s="262" customFormat="1">
      <c r="AW1295" s="77"/>
      <c r="AX1295" s="36"/>
    </row>
    <row r="1296" spans="49:50" s="262" customFormat="1">
      <c r="AW1296" s="77"/>
      <c r="AX1296" s="36"/>
    </row>
    <row r="1297" spans="49:50" s="262" customFormat="1">
      <c r="AW1297" s="77"/>
      <c r="AX1297" s="36"/>
    </row>
    <row r="1298" spans="49:50" s="262" customFormat="1">
      <c r="AW1298" s="77"/>
      <c r="AX1298" s="36"/>
    </row>
    <row r="1299" spans="49:50" s="262" customFormat="1">
      <c r="AW1299" s="77"/>
      <c r="AX1299" s="36"/>
    </row>
    <row r="1300" spans="49:50" s="262" customFormat="1">
      <c r="AW1300" s="77"/>
      <c r="AX1300" s="36"/>
    </row>
    <row r="1301" spans="49:50" s="262" customFormat="1">
      <c r="AW1301" s="77"/>
      <c r="AX1301" s="36"/>
    </row>
    <row r="1302" spans="49:50" s="262" customFormat="1">
      <c r="AW1302" s="77"/>
      <c r="AX1302" s="36"/>
    </row>
    <row r="1303" spans="49:50" s="262" customFormat="1">
      <c r="AW1303" s="77"/>
      <c r="AX1303" s="36"/>
    </row>
    <row r="1304" spans="49:50" s="262" customFormat="1">
      <c r="AW1304" s="77"/>
      <c r="AX1304" s="36"/>
    </row>
    <row r="1305" spans="49:50" s="262" customFormat="1">
      <c r="AW1305" s="77"/>
      <c r="AX1305" s="36"/>
    </row>
    <row r="1306" spans="49:50" s="262" customFormat="1">
      <c r="AW1306" s="77"/>
      <c r="AX1306" s="36"/>
    </row>
    <row r="1307" spans="49:50" s="262" customFormat="1">
      <c r="AW1307" s="77"/>
      <c r="AX1307" s="36"/>
    </row>
    <row r="1308" spans="49:50" s="262" customFormat="1">
      <c r="AW1308" s="77"/>
      <c r="AX1308" s="36"/>
    </row>
    <row r="1309" spans="49:50" s="262" customFormat="1">
      <c r="AW1309" s="77"/>
      <c r="AX1309" s="36"/>
    </row>
    <row r="1310" spans="49:50" s="262" customFormat="1">
      <c r="AW1310" s="77"/>
      <c r="AX1310" s="36"/>
    </row>
    <row r="1311" spans="49:50" s="262" customFormat="1">
      <c r="AW1311" s="77"/>
      <c r="AX1311" s="36"/>
    </row>
    <row r="1312" spans="49:50" s="262" customFormat="1">
      <c r="AW1312" s="77"/>
      <c r="AX1312" s="36"/>
    </row>
    <row r="1313" spans="49:50" s="262" customFormat="1">
      <c r="AW1313" s="77"/>
      <c r="AX1313" s="36"/>
    </row>
    <row r="1314" spans="49:50" s="262" customFormat="1">
      <c r="AW1314" s="77"/>
      <c r="AX1314" s="36"/>
    </row>
    <row r="1315" spans="49:50" s="262" customFormat="1">
      <c r="AW1315" s="77"/>
      <c r="AX1315" s="36"/>
    </row>
    <row r="1316" spans="49:50" s="262" customFormat="1">
      <c r="AW1316" s="77"/>
      <c r="AX1316" s="36"/>
    </row>
    <row r="1317" spans="49:50" s="262" customFormat="1">
      <c r="AW1317" s="77"/>
      <c r="AX1317" s="36"/>
    </row>
    <row r="1318" spans="49:50" s="262" customFormat="1">
      <c r="AW1318" s="77"/>
      <c r="AX1318" s="36"/>
    </row>
    <row r="1319" spans="49:50" s="262" customFormat="1">
      <c r="AW1319" s="77"/>
      <c r="AX1319" s="36"/>
    </row>
    <row r="1320" spans="49:50" s="262" customFormat="1">
      <c r="AW1320" s="77"/>
      <c r="AX1320" s="36"/>
    </row>
    <row r="1321" spans="49:50" s="262" customFormat="1">
      <c r="AW1321" s="77"/>
      <c r="AX1321" s="36"/>
    </row>
    <row r="1322" spans="49:50" s="262" customFormat="1">
      <c r="AW1322" s="77"/>
      <c r="AX1322" s="36"/>
    </row>
    <row r="1323" spans="49:50" s="262" customFormat="1">
      <c r="AW1323" s="77"/>
      <c r="AX1323" s="36"/>
    </row>
    <row r="1324" spans="49:50" s="262" customFormat="1">
      <c r="AW1324" s="77"/>
      <c r="AX1324" s="36"/>
    </row>
    <row r="1325" spans="49:50" s="262" customFormat="1">
      <c r="AW1325" s="77"/>
      <c r="AX1325" s="36"/>
    </row>
    <row r="1326" spans="49:50" s="262" customFormat="1">
      <c r="AW1326" s="77"/>
      <c r="AX1326" s="36"/>
    </row>
    <row r="1327" spans="49:50" s="262" customFormat="1">
      <c r="AW1327" s="77"/>
      <c r="AX1327" s="36"/>
    </row>
    <row r="1328" spans="49:50" s="262" customFormat="1">
      <c r="AW1328" s="77"/>
      <c r="AX1328" s="36"/>
    </row>
    <row r="1329" spans="49:50" s="262" customFormat="1">
      <c r="AW1329" s="77"/>
      <c r="AX1329" s="36"/>
    </row>
    <row r="1330" spans="49:50" s="262" customFormat="1">
      <c r="AW1330" s="77"/>
      <c r="AX1330" s="36"/>
    </row>
    <row r="1331" spans="49:50" s="262" customFormat="1">
      <c r="AW1331" s="77"/>
      <c r="AX1331" s="36"/>
    </row>
    <row r="1332" spans="49:50" s="262" customFormat="1">
      <c r="AW1332" s="77"/>
      <c r="AX1332" s="36"/>
    </row>
    <row r="1333" spans="49:50" s="262" customFormat="1">
      <c r="AW1333" s="77"/>
      <c r="AX1333" s="36"/>
    </row>
    <row r="1334" spans="49:50" s="262" customFormat="1">
      <c r="AW1334" s="77"/>
      <c r="AX1334" s="36"/>
    </row>
    <row r="1335" spans="49:50" s="262" customFormat="1">
      <c r="AW1335" s="77"/>
      <c r="AX1335" s="36"/>
    </row>
    <row r="1336" spans="49:50" s="262" customFormat="1">
      <c r="AW1336" s="77"/>
      <c r="AX1336" s="36"/>
    </row>
    <row r="1337" spans="49:50" s="262" customFormat="1">
      <c r="AW1337" s="77"/>
      <c r="AX1337" s="36"/>
    </row>
    <row r="1338" spans="49:50" s="262" customFormat="1">
      <c r="AW1338" s="77"/>
      <c r="AX1338" s="36"/>
    </row>
    <row r="1339" spans="49:50" s="262" customFormat="1">
      <c r="AW1339" s="77"/>
      <c r="AX1339" s="36"/>
    </row>
    <row r="1340" spans="49:50" s="262" customFormat="1">
      <c r="AW1340" s="77"/>
      <c r="AX1340" s="36"/>
    </row>
    <row r="1341" spans="49:50" s="262" customFormat="1">
      <c r="AW1341" s="77"/>
      <c r="AX1341" s="36"/>
    </row>
    <row r="1342" spans="49:50" s="262" customFormat="1">
      <c r="AW1342" s="77"/>
      <c r="AX1342" s="36"/>
    </row>
    <row r="1343" spans="49:50" s="262" customFormat="1">
      <c r="AW1343" s="77"/>
      <c r="AX1343" s="36"/>
    </row>
    <row r="1344" spans="49:50" s="262" customFormat="1">
      <c r="AW1344" s="77"/>
      <c r="AX1344" s="36"/>
    </row>
    <row r="1345" spans="49:50" s="262" customFormat="1">
      <c r="AW1345" s="77"/>
      <c r="AX1345" s="36"/>
    </row>
    <row r="1346" spans="49:50" s="262" customFormat="1">
      <c r="AW1346" s="77"/>
      <c r="AX1346" s="36"/>
    </row>
    <row r="1347" spans="49:50" s="262" customFormat="1">
      <c r="AW1347" s="77"/>
      <c r="AX1347" s="36"/>
    </row>
    <row r="1348" spans="49:50" s="262" customFormat="1">
      <c r="AW1348" s="77"/>
      <c r="AX1348" s="36"/>
    </row>
    <row r="1349" spans="49:50" s="262" customFormat="1">
      <c r="AW1349" s="77"/>
      <c r="AX1349" s="36"/>
    </row>
  </sheetData>
  <mergeCells count="8">
    <mergeCell ref="H2:H3"/>
    <mergeCell ref="A4:A10"/>
    <mergeCell ref="A12:A17"/>
    <mergeCell ref="A25:A26"/>
    <mergeCell ref="A30:A35"/>
    <mergeCell ref="A2:A3"/>
    <mergeCell ref="B2:G2"/>
    <mergeCell ref="A19:A2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9FF99"/>
    <pageSetUpPr fitToPage="1"/>
  </sheetPr>
  <dimension ref="A1:BJ88"/>
  <sheetViews>
    <sheetView showGridLines="0" rightToLeft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29.6640625" style="62" customWidth="1"/>
    <col min="2" max="2" width="20.6640625" style="62" customWidth="1"/>
    <col min="3" max="3" width="9.83203125" style="62" customWidth="1"/>
    <col min="4" max="4" width="44.6640625" style="62" customWidth="1"/>
    <col min="5" max="5" width="17" style="62" customWidth="1"/>
    <col min="6" max="6" width="33.6640625" style="62" customWidth="1"/>
    <col min="7" max="7" width="18.1640625" style="62" customWidth="1"/>
    <col min="8" max="8" width="18.83203125" style="62" customWidth="1"/>
    <col min="9" max="13" width="8.83203125" style="62" customWidth="1"/>
    <col min="14" max="14" width="31.33203125" style="62" customWidth="1"/>
    <col min="15" max="17" width="8.83203125" style="62" customWidth="1"/>
    <col min="18" max="18" width="9.6640625" style="62" customWidth="1"/>
    <col min="19" max="19" width="9.5" style="62" customWidth="1"/>
    <col min="20" max="20" width="10" style="62" customWidth="1"/>
    <col min="21" max="21" width="10.5" style="62" customWidth="1"/>
    <col min="22" max="22" width="9.5" style="62" customWidth="1"/>
    <col min="23" max="23" width="10" style="62" customWidth="1"/>
    <col min="24" max="24" width="9.33203125" style="62" customWidth="1"/>
    <col min="25" max="25" width="9.5" style="62" customWidth="1"/>
    <col min="26" max="26" width="10" style="62" customWidth="1"/>
    <col min="27" max="27" width="9.33203125" style="62" customWidth="1"/>
    <col min="28" max="28" width="9.6640625" style="62" customWidth="1"/>
    <col min="29" max="29" width="8.83203125" style="62" customWidth="1"/>
    <col min="30" max="53" width="8.83203125" style="62"/>
    <col min="54" max="54" width="8.83203125" style="64"/>
    <col min="55" max="55" width="10.5" style="61" customWidth="1"/>
    <col min="56" max="56" width="8.83203125" style="61"/>
    <col min="57" max="57" width="9.5" style="61" customWidth="1"/>
    <col min="58" max="58" width="8.83203125" style="62"/>
  </cols>
  <sheetData>
    <row r="1" spans="1:62" s="10" customFormat="1" ht="21">
      <c r="A1" s="452" t="s">
        <v>379</v>
      </c>
      <c r="B1" s="213"/>
      <c r="C1" s="78"/>
      <c r="D1" s="213"/>
      <c r="E1" s="78"/>
      <c r="F1" s="78"/>
      <c r="G1" s="78"/>
      <c r="H1" s="89"/>
      <c r="I1" s="90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4"/>
      <c r="AX1" s="263"/>
      <c r="AY1" s="263"/>
      <c r="AZ1" s="263"/>
      <c r="BA1" s="263"/>
      <c r="BB1" s="264"/>
      <c r="BC1" s="63"/>
      <c r="BD1" s="63"/>
      <c r="BE1" s="265"/>
      <c r="BF1" s="266"/>
      <c r="BG1" s="250"/>
      <c r="BH1" s="250"/>
      <c r="BI1" s="250"/>
      <c r="BJ1" s="250"/>
    </row>
    <row r="2" spans="1:62" s="56" customFormat="1" ht="21" customHeight="1">
      <c r="A2" s="1000" t="s">
        <v>150</v>
      </c>
      <c r="B2" s="1002" t="s">
        <v>164</v>
      </c>
      <c r="C2" s="1002"/>
      <c r="D2" s="1002"/>
      <c r="E2" s="1002"/>
      <c r="F2" s="1002"/>
      <c r="G2" s="1002"/>
      <c r="H2" s="1003" t="s">
        <v>52</v>
      </c>
      <c r="I2" s="89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24"/>
      <c r="AX2" s="57"/>
      <c r="AY2" s="57"/>
      <c r="AZ2" s="57"/>
      <c r="BA2" s="57"/>
      <c r="BB2" s="267"/>
      <c r="BC2" s="1017"/>
      <c r="BD2" s="1017"/>
      <c r="BE2" s="265"/>
      <c r="BF2" s="63"/>
      <c r="BG2" s="57"/>
      <c r="BH2" s="57"/>
      <c r="BI2" s="57"/>
      <c r="BJ2" s="57"/>
    </row>
    <row r="3" spans="1:62" s="56" customFormat="1" ht="17.25" customHeight="1">
      <c r="A3" s="1001"/>
      <c r="B3" s="224" t="s">
        <v>58</v>
      </c>
      <c r="C3" s="224" t="s">
        <v>162</v>
      </c>
      <c r="D3" s="225" t="s">
        <v>151</v>
      </c>
      <c r="E3" s="225" t="s">
        <v>162</v>
      </c>
      <c r="F3" s="225" t="s">
        <v>61</v>
      </c>
      <c r="G3" s="226" t="s">
        <v>162</v>
      </c>
      <c r="H3" s="1003" t="s">
        <v>52</v>
      </c>
      <c r="I3" s="89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24"/>
      <c r="AX3" s="24"/>
      <c r="AY3" s="57"/>
      <c r="AZ3" s="24"/>
      <c r="BA3" s="24"/>
      <c r="BB3" s="59"/>
      <c r="BC3" s="265"/>
      <c r="BD3" s="265"/>
      <c r="BE3" s="265"/>
      <c r="BF3" s="63"/>
      <c r="BG3" s="57"/>
      <c r="BH3" s="57"/>
      <c r="BI3" s="57"/>
      <c r="BJ3" s="57"/>
    </row>
    <row r="4" spans="1:62" s="56" customFormat="1" ht="42.75" customHeight="1">
      <c r="A4" s="259" t="s">
        <v>223</v>
      </c>
      <c r="B4" s="223"/>
      <c r="C4" s="218"/>
      <c r="D4" s="223" t="s">
        <v>222</v>
      </c>
      <c r="E4" s="218">
        <v>35</v>
      </c>
      <c r="F4" s="223" t="s">
        <v>222</v>
      </c>
      <c r="G4" s="218">
        <v>20</v>
      </c>
      <c r="H4" s="235"/>
      <c r="I4" s="89"/>
      <c r="J4" s="73"/>
      <c r="K4" s="73"/>
      <c r="L4" s="73"/>
      <c r="M4" s="73"/>
      <c r="N4" s="279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102"/>
      <c r="BB4" s="83"/>
      <c r="BC4" s="101"/>
      <c r="BD4" s="101"/>
      <c r="BE4" s="101"/>
      <c r="BF4" s="63"/>
      <c r="BG4" s="57"/>
      <c r="BH4" s="57"/>
      <c r="BI4" s="57"/>
      <c r="BJ4" s="57"/>
    </row>
    <row r="5" spans="1:62" s="61" customFormat="1" ht="18">
      <c r="A5" s="227" t="s">
        <v>54</v>
      </c>
      <c r="B5" s="227"/>
      <c r="C5" s="227"/>
      <c r="D5" s="227"/>
      <c r="E5" s="228">
        <f>SUM(E4)</f>
        <v>35</v>
      </c>
      <c r="F5" s="228"/>
      <c r="G5" s="228">
        <f>SUM(G4)</f>
        <v>20</v>
      </c>
      <c r="H5" s="228">
        <f>SUM(E5:G5)</f>
        <v>55</v>
      </c>
      <c r="I5" s="89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102"/>
      <c r="BB5" s="83"/>
      <c r="BC5" s="101"/>
      <c r="BD5" s="101"/>
      <c r="BE5" s="101"/>
      <c r="BF5" s="63"/>
      <c r="BG5" s="63"/>
      <c r="BH5" s="63"/>
      <c r="BI5" s="63"/>
      <c r="BJ5" s="63"/>
    </row>
    <row r="6" spans="1:62" s="61" customFormat="1" ht="60" customHeight="1">
      <c r="A6" s="258" t="s">
        <v>219</v>
      </c>
      <c r="B6" s="223"/>
      <c r="C6" s="217"/>
      <c r="D6" s="223" t="s">
        <v>224</v>
      </c>
      <c r="E6" s="428">
        <v>53</v>
      </c>
      <c r="F6" s="223" t="s">
        <v>224</v>
      </c>
      <c r="G6" s="218">
        <v>37</v>
      </c>
      <c r="H6" s="217"/>
      <c r="I6" s="89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102"/>
      <c r="BB6" s="83"/>
      <c r="BC6" s="101"/>
      <c r="BD6" s="101"/>
      <c r="BE6" s="101"/>
      <c r="BF6" s="63"/>
      <c r="BG6" s="63"/>
      <c r="BH6" s="63"/>
      <c r="BI6" s="63"/>
      <c r="BJ6" s="63"/>
    </row>
    <row r="7" spans="1:62" s="61" customFormat="1" ht="18">
      <c r="A7" s="227" t="s">
        <v>54</v>
      </c>
      <c r="B7" s="227"/>
      <c r="C7" s="228"/>
      <c r="D7" s="227"/>
      <c r="E7" s="228">
        <f>SUM(E6:E6)</f>
        <v>53</v>
      </c>
      <c r="F7" s="227"/>
      <c r="G7" s="228">
        <f>SUM(G6:G6)</f>
        <v>37</v>
      </c>
      <c r="H7" s="228">
        <f>SUM(E7:G7)</f>
        <v>90</v>
      </c>
      <c r="I7" s="89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83"/>
      <c r="BB7" s="83"/>
      <c r="BC7" s="270"/>
      <c r="BD7" s="270"/>
      <c r="BE7" s="270"/>
      <c r="BF7" s="63"/>
      <c r="BG7" s="63"/>
      <c r="BH7" s="63"/>
      <c r="BI7" s="63"/>
      <c r="BJ7" s="63"/>
    </row>
    <row r="8" spans="1:62" s="61" customFormat="1" ht="19.5">
      <c r="A8" s="1004" t="s">
        <v>220</v>
      </c>
      <c r="B8" s="223" t="s">
        <v>225</v>
      </c>
      <c r="C8" s="218">
        <v>412</v>
      </c>
      <c r="D8" s="223" t="s">
        <v>226</v>
      </c>
      <c r="E8" s="428">
        <v>39</v>
      </c>
      <c r="F8" s="223" t="s">
        <v>228</v>
      </c>
      <c r="G8" s="218">
        <v>22</v>
      </c>
      <c r="H8" s="217"/>
      <c r="I8" s="6"/>
      <c r="J8" s="73"/>
      <c r="K8" s="73"/>
      <c r="L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102"/>
      <c r="BB8" s="83"/>
      <c r="BC8" s="101"/>
      <c r="BD8" s="101"/>
      <c r="BE8" s="101"/>
      <c r="BF8" s="63"/>
      <c r="BG8" s="63"/>
      <c r="BH8" s="63"/>
      <c r="BI8" s="63"/>
      <c r="BJ8" s="63"/>
    </row>
    <row r="9" spans="1:62" s="61" customFormat="1" ht="19.5">
      <c r="A9" s="999"/>
      <c r="B9" s="223"/>
      <c r="C9" s="218"/>
      <c r="D9" s="223" t="s">
        <v>1000</v>
      </c>
      <c r="E9" s="428">
        <v>14</v>
      </c>
      <c r="F9" s="223"/>
      <c r="G9" s="218"/>
      <c r="H9" s="217"/>
      <c r="I9" s="6"/>
      <c r="J9" s="73"/>
      <c r="K9" s="73"/>
      <c r="L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102"/>
      <c r="BB9" s="83"/>
      <c r="BC9" s="101"/>
      <c r="BD9" s="101"/>
      <c r="BE9" s="101"/>
      <c r="BF9" s="63"/>
      <c r="BG9" s="63"/>
      <c r="BH9" s="63"/>
      <c r="BI9" s="63"/>
      <c r="BJ9" s="63"/>
    </row>
    <row r="10" spans="1:62" s="61" customFormat="1" ht="19.5">
      <c r="A10" s="999"/>
      <c r="B10" s="223"/>
      <c r="C10" s="218"/>
      <c r="D10" s="223" t="s">
        <v>227</v>
      </c>
      <c r="E10" s="428">
        <v>31</v>
      </c>
      <c r="F10" s="223"/>
      <c r="G10" s="218"/>
      <c r="H10" s="217"/>
      <c r="I10" s="6"/>
      <c r="J10" s="73"/>
      <c r="K10" s="73"/>
      <c r="L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102"/>
      <c r="BB10" s="83"/>
      <c r="BC10" s="101"/>
      <c r="BD10" s="101"/>
      <c r="BE10" s="101"/>
      <c r="BF10" s="63"/>
      <c r="BG10" s="63"/>
      <c r="BH10" s="63"/>
      <c r="BI10" s="63"/>
      <c r="BJ10" s="63"/>
    </row>
    <row r="11" spans="1:62" s="61" customFormat="1" ht="19.5">
      <c r="A11" s="1016"/>
      <c r="B11" s="223"/>
      <c r="C11" s="217"/>
      <c r="D11" s="223" t="s">
        <v>781</v>
      </c>
      <c r="E11" s="428">
        <v>28</v>
      </c>
      <c r="F11" s="223"/>
      <c r="G11" s="217"/>
      <c r="H11" s="217"/>
      <c r="I11" s="5"/>
      <c r="J11" s="73"/>
      <c r="K11" s="73"/>
      <c r="L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102"/>
      <c r="BB11" s="83"/>
      <c r="BC11" s="101"/>
      <c r="BD11" s="101"/>
      <c r="BE11" s="101"/>
      <c r="BF11" s="63"/>
      <c r="BG11" s="63"/>
      <c r="BH11" s="63"/>
      <c r="BI11" s="63"/>
      <c r="BJ11" s="63"/>
    </row>
    <row r="12" spans="1:62" s="61" customFormat="1" ht="18">
      <c r="A12" s="227" t="s">
        <v>54</v>
      </c>
      <c r="B12" s="227"/>
      <c r="C12" s="228">
        <f>SUM(C8:C11)</f>
        <v>412</v>
      </c>
      <c r="D12" s="227"/>
      <c r="E12" s="228">
        <f>SUM(E8:E11)</f>
        <v>112</v>
      </c>
      <c r="F12" s="227"/>
      <c r="G12" s="228">
        <f>SUM(G8:G11)</f>
        <v>22</v>
      </c>
      <c r="H12" s="228">
        <f>SUM(C12:G12)</f>
        <v>546</v>
      </c>
      <c r="I12" s="89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102"/>
      <c r="BB12" s="83"/>
      <c r="BC12" s="101"/>
      <c r="BD12" s="101"/>
      <c r="BE12" s="101"/>
      <c r="BF12" s="63"/>
      <c r="BG12" s="63"/>
      <c r="BH12" s="63"/>
      <c r="BI12" s="63"/>
      <c r="BJ12" s="63"/>
    </row>
    <row r="13" spans="1:62" ht="19.5">
      <c r="A13" s="1009" t="s">
        <v>221</v>
      </c>
      <c r="B13" s="223" t="s">
        <v>221</v>
      </c>
      <c r="C13" s="218">
        <v>150</v>
      </c>
      <c r="D13" s="223" t="s">
        <v>221</v>
      </c>
      <c r="E13" s="428">
        <v>41</v>
      </c>
      <c r="F13" s="223" t="s">
        <v>229</v>
      </c>
      <c r="G13" s="218">
        <v>19</v>
      </c>
    </row>
    <row r="14" spans="1:62" s="61" customFormat="1" ht="19.5" customHeight="1">
      <c r="A14" s="1010"/>
      <c r="B14" s="50"/>
      <c r="C14" s="38"/>
      <c r="D14" s="223" t="s">
        <v>529</v>
      </c>
      <c r="E14" s="428">
        <v>22</v>
      </c>
      <c r="F14" s="223" t="s">
        <v>230</v>
      </c>
      <c r="G14" s="218">
        <v>19</v>
      </c>
      <c r="H14" s="5"/>
      <c r="I14" s="5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102"/>
      <c r="BB14" s="83"/>
      <c r="BC14" s="101"/>
      <c r="BD14" s="101"/>
      <c r="BE14" s="101"/>
      <c r="BF14" s="63"/>
      <c r="BG14" s="63"/>
      <c r="BH14" s="63"/>
      <c r="BI14" s="63"/>
      <c r="BJ14" s="63"/>
    </row>
    <row r="15" spans="1:62" s="61" customFormat="1" ht="18">
      <c r="A15" s="227" t="s">
        <v>54</v>
      </c>
      <c r="B15" s="227"/>
      <c r="C15" s="228">
        <f>SUM(C13:C14)</f>
        <v>150</v>
      </c>
      <c r="D15" s="227"/>
      <c r="E15" s="228">
        <f>SUM(E13:E14)</f>
        <v>63</v>
      </c>
      <c r="F15" s="227"/>
      <c r="G15" s="228">
        <f>SUM(G13:G14)</f>
        <v>38</v>
      </c>
      <c r="H15" s="228">
        <f>SUM(C15:G15)</f>
        <v>251</v>
      </c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102"/>
      <c r="BB15" s="83"/>
      <c r="BC15" s="101"/>
      <c r="BD15" s="101"/>
      <c r="BE15" s="101"/>
      <c r="BF15" s="63"/>
      <c r="BG15" s="63"/>
      <c r="BH15" s="63"/>
      <c r="BI15" s="63"/>
      <c r="BJ15" s="63"/>
    </row>
    <row r="16" spans="1:62" s="61" customFormat="1" ht="18">
      <c r="A16" s="229" t="s">
        <v>52</v>
      </c>
      <c r="B16" s="230"/>
      <c r="C16" s="231">
        <f>C15+C12</f>
        <v>562</v>
      </c>
      <c r="D16" s="232"/>
      <c r="E16" s="231">
        <f>E15+E12+E7+E5</f>
        <v>263</v>
      </c>
      <c r="F16" s="230"/>
      <c r="G16" s="231">
        <f>G15+G12+G7+G5</f>
        <v>117</v>
      </c>
      <c r="H16" s="231">
        <f>SUM(H15,H12,H7,H5)</f>
        <v>942</v>
      </c>
      <c r="I16" s="5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102"/>
      <c r="BB16" s="83"/>
      <c r="BC16" s="101"/>
      <c r="BD16" s="101"/>
      <c r="BE16" s="101"/>
      <c r="BF16" s="63"/>
      <c r="BG16" s="63"/>
      <c r="BH16" s="63"/>
      <c r="BI16" s="63"/>
      <c r="BJ16" s="63"/>
    </row>
    <row r="17" spans="1:62" s="61" customFormat="1">
      <c r="A17" s="268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102"/>
      <c r="BB17" s="83"/>
      <c r="BC17" s="101"/>
      <c r="BD17" s="101"/>
      <c r="BE17" s="101"/>
      <c r="BF17" s="63"/>
      <c r="BG17" s="63"/>
      <c r="BH17" s="63"/>
      <c r="BI17" s="63"/>
      <c r="BJ17" s="63"/>
    </row>
    <row r="18" spans="1:62" s="61" customFormat="1">
      <c r="A18" s="268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102"/>
      <c r="BB18" s="83"/>
      <c r="BC18" s="101"/>
      <c r="BD18" s="101"/>
      <c r="BE18" s="101"/>
      <c r="BF18" s="63"/>
      <c r="BG18" s="63"/>
      <c r="BH18" s="63"/>
      <c r="BI18" s="63"/>
      <c r="BJ18" s="63"/>
    </row>
    <row r="19" spans="1:62" s="61" customFormat="1">
      <c r="A19" s="268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102"/>
      <c r="BB19" s="83"/>
      <c r="BC19" s="101"/>
      <c r="BD19" s="101"/>
      <c r="BE19" s="101"/>
      <c r="BF19" s="63"/>
      <c r="BG19" s="63"/>
      <c r="BH19" s="63"/>
      <c r="BI19" s="63"/>
      <c r="BJ19" s="63"/>
    </row>
    <row r="20" spans="1:62" s="61" customFormat="1">
      <c r="A20" s="268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102"/>
      <c r="BB20" s="83"/>
      <c r="BC20" s="101"/>
      <c r="BD20" s="101"/>
      <c r="BE20" s="101"/>
      <c r="BF20" s="63"/>
      <c r="BG20" s="63"/>
      <c r="BH20" s="63"/>
      <c r="BI20" s="63"/>
      <c r="BJ20" s="63"/>
    </row>
    <row r="21" spans="1:62" s="61" customFormat="1">
      <c r="A21" s="268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102"/>
      <c r="BB21" s="83"/>
      <c r="BC21" s="101"/>
      <c r="BD21" s="101"/>
      <c r="BE21" s="101"/>
      <c r="BF21" s="63"/>
      <c r="BG21" s="63"/>
      <c r="BH21" s="63"/>
      <c r="BI21" s="63"/>
      <c r="BJ21" s="63"/>
    </row>
    <row r="22" spans="1:62" s="61" customFormat="1">
      <c r="A22" s="268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102"/>
      <c r="BB22" s="83"/>
      <c r="BC22" s="101"/>
      <c r="BD22" s="101"/>
      <c r="BE22" s="101"/>
      <c r="BF22" s="63"/>
      <c r="BG22" s="63"/>
      <c r="BH22" s="63"/>
      <c r="BI22" s="63"/>
      <c r="BJ22" s="63"/>
    </row>
    <row r="23" spans="1:62" s="61" customFormat="1">
      <c r="A23" s="268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102"/>
      <c r="BB23" s="83"/>
      <c r="BC23" s="101"/>
      <c r="BD23" s="101"/>
      <c r="BE23" s="101"/>
      <c r="BF23" s="63"/>
      <c r="BG23" s="63"/>
      <c r="BH23" s="63"/>
      <c r="BI23" s="63"/>
      <c r="BJ23" s="63"/>
    </row>
    <row r="24" spans="1:62" s="92" customFormat="1">
      <c r="A24" s="271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83"/>
      <c r="BB24" s="83"/>
      <c r="BC24" s="270"/>
      <c r="BD24" s="270"/>
      <c r="BE24" s="270"/>
      <c r="BF24" s="125"/>
      <c r="BG24" s="125"/>
      <c r="BH24" s="125"/>
      <c r="BI24" s="125"/>
      <c r="BJ24" s="125"/>
    </row>
    <row r="25" spans="1:62" s="61" customFormat="1">
      <c r="A25" s="6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102"/>
      <c r="BB25" s="83"/>
      <c r="BC25" s="101"/>
      <c r="BD25" s="101"/>
      <c r="BE25" s="101"/>
      <c r="BF25" s="63"/>
      <c r="BG25" s="63"/>
      <c r="BH25" s="63"/>
      <c r="BI25" s="63"/>
      <c r="BJ25" s="63"/>
    </row>
    <row r="26" spans="1:62" s="61" customFormat="1">
      <c r="A26" s="268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102"/>
      <c r="BB26" s="83"/>
      <c r="BC26" s="101"/>
      <c r="BD26" s="101"/>
      <c r="BE26" s="101"/>
      <c r="BF26" s="63"/>
      <c r="BG26" s="63"/>
      <c r="BH26" s="63"/>
      <c r="BI26" s="63"/>
      <c r="BJ26" s="63"/>
    </row>
    <row r="27" spans="1:62" s="61" customFormat="1">
      <c r="A27" s="268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102"/>
      <c r="BB27" s="83"/>
      <c r="BC27" s="101"/>
      <c r="BD27" s="101"/>
      <c r="BE27" s="101"/>
      <c r="BF27" s="63"/>
      <c r="BG27" s="63"/>
      <c r="BH27" s="63"/>
      <c r="BI27" s="63"/>
      <c r="BJ27" s="63"/>
    </row>
    <row r="28" spans="1:62" s="61" customFormat="1">
      <c r="A28" s="268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102"/>
      <c r="BB28" s="83"/>
      <c r="BC28" s="101"/>
      <c r="BD28" s="101"/>
      <c r="BE28" s="101"/>
      <c r="BF28" s="63"/>
      <c r="BG28" s="63"/>
      <c r="BH28" s="63"/>
      <c r="BI28" s="63"/>
      <c r="BJ28" s="63"/>
    </row>
    <row r="29" spans="1:62" s="61" customFormat="1">
      <c r="A29" s="268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102"/>
      <c r="BB29" s="83"/>
      <c r="BC29" s="101"/>
      <c r="BD29" s="101"/>
      <c r="BE29" s="101"/>
      <c r="BF29" s="63"/>
      <c r="BG29" s="63"/>
      <c r="BH29" s="63"/>
      <c r="BI29" s="63"/>
      <c r="BJ29" s="63"/>
    </row>
    <row r="30" spans="1:62" s="61" customFormat="1">
      <c r="A30" s="268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102"/>
      <c r="BB30" s="83"/>
      <c r="BC30" s="101"/>
      <c r="BD30" s="101"/>
      <c r="BE30" s="101"/>
      <c r="BF30" s="63"/>
      <c r="BG30" s="63"/>
      <c r="BH30" s="63"/>
      <c r="BI30" s="63"/>
      <c r="BJ30" s="63"/>
    </row>
    <row r="31" spans="1:62" s="61" customFormat="1">
      <c r="A31" s="268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102"/>
      <c r="BB31" s="83"/>
      <c r="BC31" s="101"/>
      <c r="BD31" s="101"/>
      <c r="BE31" s="101"/>
      <c r="BF31" s="63"/>
      <c r="BG31" s="63"/>
      <c r="BH31" s="63"/>
      <c r="BI31" s="63"/>
      <c r="BJ31" s="63"/>
    </row>
    <row r="32" spans="1:62" s="61" customFormat="1">
      <c r="A32" s="268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102"/>
      <c r="BB32" s="83"/>
      <c r="BC32" s="101"/>
      <c r="BD32" s="101"/>
      <c r="BE32" s="101"/>
      <c r="BF32" s="63"/>
      <c r="BG32" s="63"/>
      <c r="BH32" s="63"/>
      <c r="BI32" s="63"/>
      <c r="BJ32" s="63"/>
    </row>
    <row r="33" spans="1:62" s="61" customFormat="1">
      <c r="A33" s="268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102"/>
      <c r="BB33" s="83"/>
      <c r="BC33" s="101"/>
      <c r="BD33" s="101"/>
      <c r="BE33" s="101"/>
      <c r="BF33" s="63"/>
      <c r="BG33" s="63"/>
      <c r="BH33" s="63"/>
      <c r="BI33" s="63"/>
      <c r="BJ33" s="63"/>
    </row>
    <row r="34" spans="1:62" s="61" customFormat="1">
      <c r="A34" s="268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102"/>
      <c r="BB34" s="83"/>
      <c r="BC34" s="101"/>
      <c r="BD34" s="101"/>
      <c r="BE34" s="101"/>
      <c r="BF34" s="63"/>
      <c r="BG34" s="63"/>
      <c r="BH34" s="63"/>
      <c r="BI34" s="63"/>
      <c r="BJ34" s="63"/>
    </row>
    <row r="35" spans="1:62" s="61" customFormat="1">
      <c r="A35" s="269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83"/>
      <c r="BB35" s="83"/>
      <c r="BC35" s="270"/>
      <c r="BD35" s="270"/>
      <c r="BE35" s="270"/>
      <c r="BF35" s="63"/>
      <c r="BG35" s="63"/>
      <c r="BH35" s="63"/>
      <c r="BI35" s="63"/>
      <c r="BJ35" s="63"/>
    </row>
    <row r="36" spans="1:62" s="61" customFormat="1">
      <c r="A36" s="268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102"/>
      <c r="BB36" s="83"/>
      <c r="BC36" s="101"/>
      <c r="BD36" s="101"/>
      <c r="BE36" s="101"/>
      <c r="BF36" s="63"/>
      <c r="BG36" s="63"/>
      <c r="BH36" s="63"/>
      <c r="BI36" s="63"/>
      <c r="BJ36" s="63"/>
    </row>
    <row r="37" spans="1:62" s="61" customFormat="1">
      <c r="A37" s="268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102"/>
      <c r="BB37" s="83"/>
      <c r="BC37" s="101"/>
      <c r="BD37" s="101"/>
      <c r="BE37" s="101"/>
      <c r="BF37" s="63"/>
      <c r="BG37" s="63"/>
      <c r="BH37" s="63"/>
      <c r="BI37" s="63"/>
      <c r="BJ37" s="63"/>
    </row>
    <row r="38" spans="1:62" s="61" customFormat="1">
      <c r="A38" s="268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102"/>
      <c r="BB38" s="83"/>
      <c r="BC38" s="101"/>
      <c r="BD38" s="101"/>
      <c r="BE38" s="101"/>
      <c r="BF38" s="63"/>
      <c r="BG38" s="63"/>
      <c r="BH38" s="63"/>
      <c r="BI38" s="63"/>
      <c r="BJ38" s="63"/>
    </row>
    <row r="39" spans="1:62" s="61" customFormat="1">
      <c r="A39" s="268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102"/>
      <c r="BB39" s="83"/>
      <c r="BC39" s="101"/>
      <c r="BD39" s="101"/>
      <c r="BE39" s="101"/>
      <c r="BF39" s="63"/>
      <c r="BG39" s="63"/>
      <c r="BH39" s="63"/>
      <c r="BI39" s="63"/>
      <c r="BJ39" s="63"/>
    </row>
    <row r="40" spans="1:62" s="61" customFormat="1">
      <c r="A40" s="268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102"/>
      <c r="BB40" s="83"/>
      <c r="BC40" s="101"/>
      <c r="BD40" s="101"/>
      <c r="BE40" s="101"/>
      <c r="BF40" s="63"/>
      <c r="BG40" s="63"/>
      <c r="BH40" s="63"/>
      <c r="BI40" s="63"/>
      <c r="BJ40" s="63"/>
    </row>
    <row r="41" spans="1:62" s="61" customFormat="1" ht="11.25" customHeight="1">
      <c r="A41" s="268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102"/>
      <c r="BB41" s="83"/>
      <c r="BC41" s="101"/>
      <c r="BD41" s="101"/>
      <c r="BE41" s="101"/>
      <c r="BF41" s="63"/>
      <c r="BG41" s="63"/>
      <c r="BH41" s="63"/>
      <c r="BI41" s="63"/>
      <c r="BJ41" s="63"/>
    </row>
    <row r="42" spans="1:62" s="61" customFormat="1" ht="11.25" customHeight="1">
      <c r="A42" s="268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102"/>
      <c r="BB42" s="83"/>
      <c r="BC42" s="101"/>
      <c r="BD42" s="101"/>
      <c r="BE42" s="101"/>
      <c r="BF42" s="63"/>
      <c r="BG42" s="63"/>
      <c r="BH42" s="63"/>
      <c r="BI42" s="63"/>
      <c r="BJ42" s="63"/>
    </row>
    <row r="43" spans="1:62" s="61" customFormat="1">
      <c r="A43" s="268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102"/>
      <c r="BB43" s="83"/>
      <c r="BC43" s="101"/>
      <c r="BD43" s="101"/>
      <c r="BE43" s="101"/>
      <c r="BF43" s="63"/>
      <c r="BG43" s="63"/>
      <c r="BH43" s="63"/>
      <c r="BI43" s="63"/>
      <c r="BJ43" s="63"/>
    </row>
    <row r="44" spans="1:62" s="61" customFormat="1">
      <c r="A44" s="268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102"/>
      <c r="BB44" s="83"/>
      <c r="BC44" s="101"/>
      <c r="BD44" s="101"/>
      <c r="BE44" s="101"/>
      <c r="BF44" s="63"/>
      <c r="BG44" s="63"/>
      <c r="BH44" s="63"/>
      <c r="BI44" s="63"/>
      <c r="BJ44" s="63"/>
    </row>
    <row r="45" spans="1:62" s="61" customFormat="1">
      <c r="A45" s="268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102"/>
      <c r="BB45" s="83"/>
      <c r="BC45" s="101"/>
      <c r="BD45" s="101"/>
      <c r="BE45" s="101"/>
      <c r="BF45" s="63"/>
      <c r="BG45" s="63"/>
      <c r="BH45" s="63"/>
      <c r="BI45" s="63"/>
      <c r="BJ45" s="63"/>
    </row>
    <row r="46" spans="1:62" s="61" customFormat="1">
      <c r="A46" s="268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02"/>
      <c r="BB46" s="83"/>
      <c r="BC46" s="101"/>
      <c r="BD46" s="101"/>
      <c r="BE46" s="101"/>
      <c r="BF46" s="63"/>
      <c r="BG46" s="63"/>
      <c r="BH46" s="63"/>
      <c r="BI46" s="63"/>
      <c r="BJ46" s="63"/>
    </row>
    <row r="47" spans="1:62" s="61" customFormat="1">
      <c r="A47" s="269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83"/>
      <c r="BB47" s="83"/>
      <c r="BC47" s="270"/>
      <c r="BD47" s="270"/>
      <c r="BE47" s="270"/>
      <c r="BF47" s="63"/>
      <c r="BG47" s="63"/>
      <c r="BH47" s="63"/>
      <c r="BI47" s="63"/>
      <c r="BJ47" s="63"/>
    </row>
    <row r="48" spans="1:62" s="61" customFormat="1">
      <c r="A48" s="268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102"/>
      <c r="BB48" s="83"/>
      <c r="BC48" s="101"/>
      <c r="BD48" s="101"/>
      <c r="BE48" s="101"/>
      <c r="BF48" s="63"/>
      <c r="BG48" s="63"/>
      <c r="BH48" s="63"/>
      <c r="BI48" s="63"/>
      <c r="BJ48" s="63"/>
    </row>
    <row r="49" spans="1:62" s="61" customFormat="1">
      <c r="A49" s="268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102"/>
      <c r="BB49" s="83"/>
      <c r="BC49" s="101"/>
      <c r="BD49" s="101"/>
      <c r="BE49" s="101"/>
      <c r="BF49" s="63"/>
      <c r="BG49" s="63"/>
      <c r="BH49" s="63"/>
      <c r="BI49" s="63"/>
      <c r="BJ49" s="63"/>
    </row>
    <row r="50" spans="1:62" s="61" customFormat="1">
      <c r="A50" s="268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102"/>
      <c r="BB50" s="83"/>
      <c r="BC50" s="101"/>
      <c r="BD50" s="101"/>
      <c r="BE50" s="101"/>
      <c r="BF50" s="63"/>
      <c r="BG50" s="63"/>
      <c r="BH50" s="63"/>
      <c r="BI50" s="63"/>
      <c r="BJ50" s="63"/>
    </row>
    <row r="51" spans="1:62" s="61" customFormat="1">
      <c r="A51" s="268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102"/>
      <c r="BB51" s="83"/>
      <c r="BC51" s="101"/>
      <c r="BD51" s="101"/>
      <c r="BE51" s="101"/>
      <c r="BF51" s="63"/>
      <c r="BG51" s="63"/>
      <c r="BH51" s="63"/>
      <c r="BI51" s="63"/>
      <c r="BJ51" s="63"/>
    </row>
    <row r="52" spans="1:62" s="61" customFormat="1">
      <c r="A52" s="268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102"/>
      <c r="BB52" s="83"/>
      <c r="BC52" s="101"/>
      <c r="BD52" s="101"/>
      <c r="BE52" s="101"/>
      <c r="BF52" s="63"/>
      <c r="BG52" s="63"/>
      <c r="BH52" s="63"/>
      <c r="BI52" s="63"/>
      <c r="BJ52" s="63"/>
    </row>
    <row r="53" spans="1:62" s="61" customFormat="1">
      <c r="A53" s="268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102"/>
      <c r="BB53" s="83"/>
      <c r="BC53" s="101"/>
      <c r="BD53" s="101"/>
      <c r="BE53" s="101"/>
      <c r="BF53" s="63"/>
      <c r="BG53" s="63"/>
      <c r="BH53" s="63"/>
      <c r="BI53" s="63"/>
      <c r="BJ53" s="63"/>
    </row>
    <row r="54" spans="1:62" s="61" customFormat="1">
      <c r="A54" s="268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102"/>
      <c r="BB54" s="83"/>
      <c r="BC54" s="101"/>
      <c r="BD54" s="101"/>
      <c r="BE54" s="101"/>
      <c r="BF54" s="63"/>
      <c r="BG54" s="63"/>
      <c r="BH54" s="63"/>
      <c r="BI54" s="63"/>
      <c r="BJ54" s="63"/>
    </row>
    <row r="55" spans="1:62" s="61" customFormat="1">
      <c r="A55" s="269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83"/>
      <c r="BB55" s="83"/>
      <c r="BC55" s="270"/>
      <c r="BD55" s="270"/>
      <c r="BE55" s="270"/>
      <c r="BF55" s="63"/>
      <c r="BG55" s="63"/>
      <c r="BH55" s="63"/>
      <c r="BI55" s="63"/>
      <c r="BJ55" s="63"/>
    </row>
    <row r="56" spans="1:62" s="61" customFormat="1">
      <c r="A56" s="268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102"/>
      <c r="BB56" s="83"/>
      <c r="BC56" s="101"/>
      <c r="BD56" s="101"/>
      <c r="BE56" s="101"/>
      <c r="BF56" s="63"/>
      <c r="BG56" s="63"/>
      <c r="BH56" s="63"/>
      <c r="BI56" s="63"/>
      <c r="BJ56" s="63"/>
    </row>
    <row r="57" spans="1:62" s="61" customFormat="1">
      <c r="A57" s="268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102"/>
      <c r="BB57" s="83"/>
      <c r="BC57" s="101"/>
      <c r="BD57" s="101"/>
      <c r="BE57" s="101"/>
      <c r="BF57" s="63"/>
      <c r="BG57" s="63"/>
      <c r="BH57" s="63"/>
      <c r="BI57" s="63"/>
      <c r="BJ57" s="63"/>
    </row>
    <row r="58" spans="1:62" s="61" customFormat="1">
      <c r="A58" s="268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102"/>
      <c r="BB58" s="83"/>
      <c r="BC58" s="101"/>
      <c r="BD58" s="101"/>
      <c r="BE58" s="101"/>
      <c r="BF58" s="63"/>
      <c r="BG58" s="63"/>
      <c r="BH58" s="63"/>
      <c r="BI58" s="63"/>
      <c r="BJ58" s="63"/>
    </row>
    <row r="59" spans="1:62" s="61" customFormat="1">
      <c r="A59" s="268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102"/>
      <c r="BB59" s="83"/>
      <c r="BC59" s="101"/>
      <c r="BD59" s="101"/>
      <c r="BE59" s="101"/>
      <c r="BF59" s="63"/>
      <c r="BG59" s="63"/>
      <c r="BH59" s="63"/>
      <c r="BI59" s="63"/>
      <c r="BJ59" s="63"/>
    </row>
    <row r="60" spans="1:62" s="61" customFormat="1">
      <c r="A60" s="268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102"/>
      <c r="BB60" s="83"/>
      <c r="BC60" s="101"/>
      <c r="BD60" s="101"/>
      <c r="BE60" s="101"/>
      <c r="BF60" s="63"/>
      <c r="BG60" s="63"/>
      <c r="BH60" s="63"/>
      <c r="BI60" s="63"/>
      <c r="BJ60" s="63"/>
    </row>
    <row r="61" spans="1:62" s="61" customFormat="1">
      <c r="A61" s="268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102"/>
      <c r="BB61" s="83"/>
      <c r="BC61" s="101"/>
      <c r="BD61" s="101"/>
      <c r="BE61" s="101"/>
      <c r="BF61" s="63"/>
      <c r="BG61" s="63"/>
      <c r="BH61" s="63"/>
      <c r="BI61" s="63"/>
      <c r="BJ61" s="63"/>
    </row>
    <row r="62" spans="1:62" s="61" customFormat="1">
      <c r="A62" s="268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102"/>
      <c r="BB62" s="83"/>
      <c r="BC62" s="101"/>
      <c r="BD62" s="101"/>
      <c r="BE62" s="101"/>
      <c r="BF62" s="63"/>
      <c r="BG62" s="63"/>
      <c r="BH62" s="63"/>
      <c r="BI62" s="63"/>
      <c r="BJ62" s="63"/>
    </row>
    <row r="63" spans="1:62" s="61" customFormat="1">
      <c r="A63" s="268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102"/>
      <c r="BB63" s="83"/>
      <c r="BC63" s="101"/>
      <c r="BD63" s="101"/>
      <c r="BE63" s="101"/>
      <c r="BF63" s="63"/>
      <c r="BG63" s="63"/>
      <c r="BH63" s="63"/>
      <c r="BI63" s="63"/>
      <c r="BJ63" s="63"/>
    </row>
    <row r="64" spans="1:62" s="61" customFormat="1">
      <c r="A64" s="268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102"/>
      <c r="BB64" s="83"/>
      <c r="BC64" s="101"/>
      <c r="BD64" s="101"/>
      <c r="BE64" s="101"/>
      <c r="BF64" s="63"/>
      <c r="BG64" s="63"/>
      <c r="BH64" s="63"/>
      <c r="BI64" s="63"/>
      <c r="BJ64" s="63"/>
    </row>
    <row r="65" spans="1:62" s="61" customFormat="1">
      <c r="A65" s="268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102"/>
      <c r="BB65" s="83"/>
      <c r="BC65" s="101"/>
      <c r="BD65" s="101"/>
      <c r="BE65" s="101"/>
      <c r="BF65" s="63"/>
      <c r="BG65" s="63"/>
      <c r="BH65" s="63"/>
      <c r="BI65" s="63"/>
      <c r="BJ65" s="63"/>
    </row>
    <row r="66" spans="1:62" s="61" customFormat="1">
      <c r="A66" s="268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102"/>
      <c r="BB66" s="83"/>
      <c r="BC66" s="101"/>
      <c r="BD66" s="101"/>
      <c r="BE66" s="101"/>
      <c r="BF66" s="63"/>
      <c r="BG66" s="63"/>
      <c r="BH66" s="63"/>
      <c r="BI66" s="63"/>
      <c r="BJ66" s="63"/>
    </row>
    <row r="67" spans="1:62" s="61" customFormat="1">
      <c r="A67" s="268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102"/>
      <c r="BB67" s="83"/>
      <c r="BC67" s="101"/>
      <c r="BD67" s="101"/>
      <c r="BE67" s="101"/>
      <c r="BF67" s="63"/>
      <c r="BG67" s="63"/>
      <c r="BH67" s="63"/>
      <c r="BI67" s="63"/>
      <c r="BJ67" s="63"/>
    </row>
    <row r="68" spans="1:62" s="61" customFormat="1">
      <c r="A68" s="268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102"/>
      <c r="BB68" s="83"/>
      <c r="BC68" s="101"/>
      <c r="BD68" s="101"/>
      <c r="BE68" s="101"/>
      <c r="BF68" s="63"/>
      <c r="BG68" s="63"/>
      <c r="BH68" s="63"/>
      <c r="BI68" s="63"/>
      <c r="BJ68" s="63"/>
    </row>
    <row r="69" spans="1:62" s="61" customFormat="1">
      <c r="A69" s="268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102"/>
      <c r="BB69" s="83"/>
      <c r="BC69" s="101"/>
      <c r="BD69" s="101"/>
      <c r="BE69" s="101"/>
      <c r="BF69" s="63"/>
      <c r="BG69" s="63"/>
      <c r="BH69" s="63"/>
      <c r="BI69" s="63"/>
      <c r="BJ69" s="63"/>
    </row>
    <row r="70" spans="1:62" s="61" customFormat="1">
      <c r="A70" s="268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102"/>
      <c r="BB70" s="83"/>
      <c r="BC70" s="101"/>
      <c r="BD70" s="101"/>
      <c r="BE70" s="101"/>
      <c r="BF70" s="63"/>
      <c r="BG70" s="63"/>
      <c r="BH70" s="63"/>
      <c r="BI70" s="63"/>
      <c r="BJ70" s="63"/>
    </row>
    <row r="71" spans="1:62" s="61" customFormat="1">
      <c r="A71" s="268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102"/>
      <c r="BB71" s="83"/>
      <c r="BC71" s="101"/>
      <c r="BD71" s="101"/>
      <c r="BE71" s="101"/>
      <c r="BF71" s="63"/>
      <c r="BG71" s="63"/>
      <c r="BH71" s="63"/>
      <c r="BI71" s="63"/>
      <c r="BJ71" s="63"/>
    </row>
    <row r="72" spans="1:62" s="61" customFormat="1">
      <c r="A72" s="268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102"/>
      <c r="BB72" s="83"/>
      <c r="BC72" s="101"/>
      <c r="BD72" s="101"/>
      <c r="BE72" s="101"/>
      <c r="BF72" s="63"/>
      <c r="BG72" s="63"/>
      <c r="BH72" s="63"/>
      <c r="BI72" s="63"/>
      <c r="BJ72" s="63"/>
    </row>
    <row r="73" spans="1:62" s="92" customFormat="1">
      <c r="A73" s="269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83"/>
      <c r="BB73" s="83"/>
      <c r="BC73" s="270"/>
      <c r="BD73" s="270"/>
      <c r="BE73" s="270"/>
      <c r="BF73" s="125"/>
      <c r="BG73" s="125"/>
      <c r="BH73" s="125"/>
      <c r="BI73" s="125"/>
      <c r="BJ73" s="125"/>
    </row>
    <row r="74" spans="1:62" s="61" customFormat="1">
      <c r="A74" s="268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102"/>
      <c r="BB74" s="83"/>
      <c r="BC74" s="101"/>
      <c r="BD74" s="101"/>
      <c r="BE74" s="101"/>
      <c r="BF74" s="63"/>
      <c r="BG74" s="63"/>
      <c r="BH74" s="63"/>
      <c r="BI74" s="63"/>
      <c r="BJ74" s="63"/>
    </row>
    <row r="75" spans="1:62" s="278" customFormat="1">
      <c r="A75" s="274"/>
      <c r="B75" s="275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75"/>
      <c r="AH75" s="275"/>
      <c r="AI75" s="275"/>
      <c r="AJ75" s="275"/>
      <c r="AK75" s="275"/>
      <c r="AL75" s="275"/>
      <c r="AM75" s="275"/>
      <c r="AN75" s="275"/>
      <c r="AO75" s="275"/>
      <c r="AP75" s="275"/>
      <c r="AQ75" s="275"/>
      <c r="AR75" s="275"/>
      <c r="AS75" s="275"/>
      <c r="AT75" s="275"/>
      <c r="AU75" s="275"/>
      <c r="AV75" s="275"/>
      <c r="AW75" s="275"/>
      <c r="AX75" s="275"/>
      <c r="AY75" s="275"/>
      <c r="AZ75" s="275"/>
      <c r="BA75" s="275"/>
      <c r="BB75" s="275"/>
      <c r="BC75" s="276"/>
      <c r="BD75" s="276"/>
      <c r="BE75" s="276"/>
      <c r="BF75" s="277"/>
      <c r="BG75" s="277"/>
      <c r="BH75" s="277"/>
      <c r="BI75" s="277"/>
      <c r="BJ75" s="277"/>
    </row>
    <row r="76" spans="1:62" s="61" customFormat="1">
      <c r="A76" s="268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102"/>
      <c r="BB76" s="83"/>
      <c r="BC76" s="101"/>
      <c r="BD76" s="101"/>
      <c r="BE76" s="101"/>
      <c r="BF76" s="63"/>
      <c r="BG76" s="63"/>
      <c r="BH76" s="63"/>
      <c r="BI76" s="63"/>
      <c r="BJ76" s="63"/>
    </row>
    <row r="77" spans="1:62" s="61" customFormat="1">
      <c r="A77" s="268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102"/>
      <c r="BB77" s="83"/>
      <c r="BC77" s="101"/>
      <c r="BD77" s="101"/>
      <c r="BE77" s="101"/>
      <c r="BF77" s="63"/>
      <c r="BG77" s="63"/>
      <c r="BH77" s="63"/>
      <c r="BI77" s="63"/>
      <c r="BJ77" s="63"/>
    </row>
    <row r="78" spans="1:62" s="61" customFormat="1" ht="12" customHeight="1">
      <c r="A78" s="268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102"/>
      <c r="BB78" s="83"/>
      <c r="BC78" s="101"/>
      <c r="BD78" s="101"/>
      <c r="BE78" s="101"/>
      <c r="BF78" s="63"/>
      <c r="BG78" s="63"/>
      <c r="BH78" s="63"/>
      <c r="BI78" s="63"/>
      <c r="BJ78" s="63"/>
    </row>
    <row r="79" spans="1:62" s="61" customForma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125"/>
      <c r="BC79" s="63"/>
      <c r="BD79" s="63"/>
      <c r="BE79" s="272"/>
      <c r="BF79" s="63"/>
      <c r="BG79" s="63"/>
      <c r="BH79" s="63"/>
      <c r="BI79" s="63"/>
      <c r="BJ79" s="63"/>
    </row>
    <row r="80" spans="1:62" s="61" customForma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125"/>
      <c r="BC80" s="63"/>
      <c r="BD80" s="63"/>
      <c r="BE80" s="63"/>
      <c r="BF80" s="63"/>
      <c r="BG80" s="63"/>
      <c r="BH80" s="63"/>
      <c r="BI80" s="63"/>
      <c r="BJ80" s="63"/>
    </row>
    <row r="81" spans="1:62" s="61" customForma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125"/>
      <c r="BC81" s="63"/>
      <c r="BD81" s="63"/>
      <c r="BE81" s="63"/>
      <c r="BF81" s="63"/>
      <c r="BG81" s="63"/>
      <c r="BH81" s="63"/>
      <c r="BI81" s="63"/>
      <c r="BJ81" s="63"/>
    </row>
    <row r="82" spans="1:62" s="61" customFormat="1">
      <c r="A82" s="24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125"/>
      <c r="BC82" s="63"/>
      <c r="BD82" s="63"/>
      <c r="BE82" s="63"/>
      <c r="BF82" s="63"/>
      <c r="BG82" s="63"/>
      <c r="BH82" s="63"/>
      <c r="BI82" s="63"/>
      <c r="BJ82" s="63"/>
    </row>
    <row r="83" spans="1:62" s="61" customFormat="1">
      <c r="A83" s="24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125"/>
      <c r="BC83" s="63"/>
      <c r="BD83" s="63"/>
      <c r="BE83" s="63"/>
      <c r="BF83" s="63"/>
      <c r="BG83" s="63"/>
      <c r="BH83" s="63"/>
      <c r="BI83" s="63"/>
      <c r="BJ83" s="63"/>
    </row>
    <row r="84" spans="1:62" s="61" customForma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125"/>
      <c r="BC84" s="63"/>
      <c r="BD84" s="63"/>
      <c r="BE84" s="63"/>
      <c r="BF84" s="63"/>
      <c r="BG84" s="63"/>
      <c r="BH84" s="63"/>
      <c r="BI84" s="63"/>
      <c r="BJ84" s="63"/>
    </row>
    <row r="85" spans="1:62" s="61" customForma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125"/>
      <c r="BC85" s="63"/>
      <c r="BD85" s="63"/>
      <c r="BE85" s="63"/>
      <c r="BF85" s="63"/>
      <c r="BG85" s="63"/>
      <c r="BH85" s="63"/>
      <c r="BI85" s="63"/>
      <c r="BJ85" s="63"/>
    </row>
    <row r="86" spans="1:62">
      <c r="A86" s="266"/>
      <c r="B86" s="266"/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  <c r="AQ86" s="266"/>
      <c r="AR86" s="266"/>
      <c r="AS86" s="266"/>
      <c r="AT86" s="266"/>
      <c r="AU86" s="266"/>
      <c r="AV86" s="266"/>
      <c r="AW86" s="266"/>
      <c r="AX86" s="266"/>
      <c r="AY86" s="266"/>
      <c r="AZ86" s="266"/>
      <c r="BA86" s="266"/>
      <c r="BB86" s="273"/>
      <c r="BC86" s="63"/>
      <c r="BD86" s="63"/>
      <c r="BE86" s="63"/>
      <c r="BF86" s="266"/>
      <c r="BG86" s="256"/>
      <c r="BH86" s="256"/>
      <c r="BI86" s="256"/>
      <c r="BJ86" s="256"/>
    </row>
    <row r="87" spans="1:62">
      <c r="A87" s="266"/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266"/>
      <c r="AZ87" s="266"/>
      <c r="BA87" s="266"/>
      <c r="BB87" s="273"/>
      <c r="BC87" s="63"/>
      <c r="BD87" s="63"/>
      <c r="BE87" s="63"/>
      <c r="BF87" s="266"/>
      <c r="BG87" s="256"/>
      <c r="BH87" s="256"/>
      <c r="BI87" s="256"/>
      <c r="BJ87" s="256"/>
    </row>
    <row r="88" spans="1:62">
      <c r="A88" s="266"/>
      <c r="B88" s="266"/>
      <c r="C88" s="266"/>
      <c r="D88" s="266"/>
      <c r="E88" s="266"/>
      <c r="F88" s="266"/>
      <c r="G88" s="266"/>
      <c r="H88" s="266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266"/>
      <c r="Z88" s="266"/>
      <c r="AA88" s="266"/>
      <c r="AB88" s="266"/>
      <c r="AC88" s="266"/>
      <c r="AD88" s="266"/>
      <c r="AE88" s="266"/>
      <c r="AF88" s="266"/>
      <c r="AG88" s="266"/>
      <c r="AH88" s="266"/>
      <c r="AI88" s="266"/>
      <c r="AJ88" s="266"/>
      <c r="AK88" s="266"/>
      <c r="AL88" s="266"/>
      <c r="AM88" s="266"/>
      <c r="AN88" s="266"/>
      <c r="AO88" s="266"/>
      <c r="AP88" s="266"/>
      <c r="AQ88" s="266"/>
      <c r="AR88" s="266"/>
      <c r="AS88" s="266"/>
      <c r="AT88" s="266"/>
      <c r="AU88" s="266"/>
      <c r="AV88" s="266"/>
      <c r="AW88" s="266"/>
      <c r="AX88" s="266"/>
      <c r="AY88" s="266"/>
      <c r="AZ88" s="266"/>
      <c r="BA88" s="266"/>
      <c r="BB88" s="273"/>
      <c r="BC88" s="63"/>
      <c r="BD88" s="63"/>
      <c r="BE88" s="63"/>
      <c r="BF88" s="266"/>
      <c r="BG88" s="256"/>
      <c r="BH88" s="256"/>
      <c r="BI88" s="256"/>
      <c r="BJ88" s="256"/>
    </row>
  </sheetData>
  <mergeCells count="6">
    <mergeCell ref="A13:A14"/>
    <mergeCell ref="A8:A11"/>
    <mergeCell ref="BC2:BD2"/>
    <mergeCell ref="A2:A3"/>
    <mergeCell ref="B2:G2"/>
    <mergeCell ref="H2:H3"/>
  </mergeCells>
  <phoneticPr fontId="3" type="noConversion"/>
  <conditionalFormatting sqref="BC5:BE12 BC14:BE78">
    <cfRule type="cellIs" dxfId="17" priority="3" operator="lessThan">
      <formula>0</formula>
    </cfRule>
    <cfRule type="cellIs" dxfId="16" priority="4" operator="greaterThanOrEqual">
      <formula>0</formula>
    </cfRule>
  </conditionalFormatting>
  <conditionalFormatting sqref="BC4:BE12 BC14:BE78">
    <cfRule type="cellIs" dxfId="15" priority="1" operator="lessThanOrEqual">
      <formula>0</formula>
    </cfRule>
    <cfRule type="cellIs" dxfId="14" priority="2" operator="greaterThan">
      <formula>0</formula>
    </cfRule>
  </conditionalFormatting>
  <pageMargins left="0.25" right="0" top="0.25" bottom="0" header="0" footer="0"/>
  <pageSetup paperSize="8" scale="3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CFF99"/>
  </sheetPr>
  <dimension ref="A1:BB1332"/>
  <sheetViews>
    <sheetView rightToLeft="1" topLeftCell="A25" workbookViewId="0">
      <selection sqref="A1:B1"/>
    </sheetView>
  </sheetViews>
  <sheetFormatPr defaultRowHeight="11.25"/>
  <cols>
    <col min="1" max="1" width="34.1640625" style="240" customWidth="1"/>
    <col min="2" max="2" width="23.33203125" style="240" customWidth="1"/>
    <col min="3" max="3" width="14" style="240" customWidth="1"/>
    <col min="4" max="4" width="35.83203125" style="240" customWidth="1"/>
    <col min="5" max="5" width="13.33203125" style="240" customWidth="1"/>
    <col min="6" max="6" width="32.1640625" style="240" customWidth="1"/>
    <col min="7" max="7" width="16.83203125" style="240" customWidth="1"/>
    <col min="8" max="8" width="11.5" style="240" customWidth="1"/>
    <col min="9" max="12" width="8.5" style="240" customWidth="1"/>
    <col min="13" max="13" width="8.5" style="254" customWidth="1"/>
    <col min="14" max="48" width="8.5" style="262" customWidth="1"/>
    <col min="49" max="49" width="8.5" style="77" customWidth="1"/>
    <col min="50" max="50" width="8.5" style="36" customWidth="1"/>
    <col min="51" max="52" width="11.83203125" style="262" customWidth="1"/>
    <col min="53" max="54" width="9.33203125" style="262"/>
    <col min="55" max="16384" width="9.33203125" style="240"/>
  </cols>
  <sheetData>
    <row r="1" spans="1:54" ht="21">
      <c r="A1" s="1018" t="s">
        <v>358</v>
      </c>
      <c r="B1" s="1018"/>
      <c r="C1" s="78"/>
      <c r="D1" s="213"/>
      <c r="E1" s="78"/>
      <c r="F1" s="78"/>
      <c r="G1" s="78"/>
      <c r="H1" s="89"/>
      <c r="I1" s="251"/>
      <c r="J1" s="251"/>
      <c r="K1" s="251"/>
      <c r="L1" s="251"/>
      <c r="M1" s="251"/>
      <c r="N1" s="251"/>
      <c r="O1" s="251"/>
      <c r="P1" s="251"/>
      <c r="Q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2"/>
      <c r="AX1" s="83"/>
      <c r="AY1" s="71"/>
      <c r="AZ1" s="71"/>
      <c r="BA1" s="71"/>
    </row>
    <row r="2" spans="1:54" ht="21">
      <c r="A2" s="1000" t="s">
        <v>150</v>
      </c>
      <c r="B2" s="1002" t="s">
        <v>164</v>
      </c>
      <c r="C2" s="1002"/>
      <c r="D2" s="1002"/>
      <c r="E2" s="1002"/>
      <c r="F2" s="1002"/>
      <c r="G2" s="1002"/>
      <c r="H2" s="1003" t="s">
        <v>52</v>
      </c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2"/>
      <c r="AX2" s="83"/>
      <c r="AY2" s="71"/>
      <c r="AZ2" s="71"/>
      <c r="BA2" s="71"/>
    </row>
    <row r="3" spans="1:54" ht="24.75" customHeight="1">
      <c r="A3" s="1001"/>
      <c r="B3" s="244" t="s">
        <v>58</v>
      </c>
      <c r="C3" s="244" t="s">
        <v>162</v>
      </c>
      <c r="D3" s="244" t="s">
        <v>151</v>
      </c>
      <c r="E3" s="244" t="s">
        <v>162</v>
      </c>
      <c r="F3" s="244" t="s">
        <v>61</v>
      </c>
      <c r="G3" s="244" t="s">
        <v>162</v>
      </c>
      <c r="H3" s="1003" t="s">
        <v>52</v>
      </c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2"/>
      <c r="AX3" s="83"/>
      <c r="AY3" s="71"/>
      <c r="AZ3" s="71"/>
      <c r="BA3" s="71"/>
    </row>
    <row r="4" spans="1:54" ht="37.5" customHeight="1">
      <c r="A4" s="670" t="s">
        <v>359</v>
      </c>
      <c r="B4" s="223" t="s">
        <v>1178</v>
      </c>
      <c r="C4" s="428">
        <v>26</v>
      </c>
      <c r="D4" s="223" t="s">
        <v>360</v>
      </c>
      <c r="E4" s="428">
        <v>42</v>
      </c>
      <c r="F4" s="226"/>
      <c r="G4" s="226"/>
      <c r="H4" s="427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2"/>
      <c r="AX4" s="83"/>
      <c r="AY4" s="71"/>
      <c r="AZ4" s="71"/>
      <c r="BA4" s="71"/>
      <c r="BB4" s="448"/>
    </row>
    <row r="5" spans="1:54" ht="18">
      <c r="A5" s="227" t="s">
        <v>54</v>
      </c>
      <c r="B5" s="227"/>
      <c r="C5" s="228">
        <f>SUM(C4:C4)</f>
        <v>26</v>
      </c>
      <c r="D5" s="227"/>
      <c r="E5" s="228">
        <f>SUM(E4:E4)</f>
        <v>42</v>
      </c>
      <c r="F5" s="227"/>
      <c r="G5" s="228">
        <v>0</v>
      </c>
      <c r="H5" s="228">
        <f>C5+E5+G5</f>
        <v>68</v>
      </c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2"/>
      <c r="AX5" s="83"/>
      <c r="AY5" s="71"/>
      <c r="AZ5" s="71"/>
      <c r="BA5" s="71"/>
    </row>
    <row r="6" spans="1:54" ht="21" customHeight="1">
      <c r="A6" s="1004" t="s">
        <v>361</v>
      </c>
      <c r="B6" s="223" t="s">
        <v>363</v>
      </c>
      <c r="C6" s="428">
        <v>0</v>
      </c>
      <c r="D6" s="459" t="s">
        <v>363</v>
      </c>
      <c r="E6" s="428">
        <v>69</v>
      </c>
      <c r="F6" s="459" t="s">
        <v>363</v>
      </c>
      <c r="G6" s="428">
        <v>39</v>
      </c>
      <c r="H6" s="223"/>
      <c r="I6" s="251"/>
      <c r="J6" s="251"/>
      <c r="K6" s="251"/>
      <c r="L6" s="251"/>
      <c r="M6" s="251"/>
      <c r="N6" s="251"/>
      <c r="O6" s="251"/>
      <c r="P6" s="251"/>
    </row>
    <row r="7" spans="1:54" ht="21" customHeight="1">
      <c r="A7" s="1016"/>
      <c r="B7" s="568"/>
      <c r="C7" s="285"/>
      <c r="D7" s="459" t="s">
        <v>947</v>
      </c>
      <c r="E7" s="460">
        <v>21</v>
      </c>
      <c r="F7" s="459"/>
      <c r="G7" s="460"/>
      <c r="H7" s="223"/>
      <c r="I7" s="251"/>
      <c r="J7" s="251"/>
      <c r="K7" s="251"/>
      <c r="L7" s="251"/>
      <c r="M7" s="251"/>
      <c r="N7" s="251"/>
      <c r="O7" s="251"/>
      <c r="P7" s="251"/>
    </row>
    <row r="8" spans="1:54" ht="18">
      <c r="A8" s="328" t="s">
        <v>54</v>
      </c>
      <c r="B8" s="233"/>
      <c r="C8" s="234">
        <f>SUM(C6:C6)</f>
        <v>0</v>
      </c>
      <c r="D8" s="227"/>
      <c r="E8" s="228">
        <f>SUM(E6:E7)</f>
        <v>90</v>
      </c>
      <c r="F8" s="227"/>
      <c r="G8" s="228">
        <f>SUM(G6:G7)</f>
        <v>39</v>
      </c>
      <c r="H8" s="228">
        <f>SUM(C8:G8)</f>
        <v>129</v>
      </c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2"/>
      <c r="AX8" s="83"/>
      <c r="AY8" s="71"/>
      <c r="AZ8" s="71"/>
      <c r="BA8" s="71"/>
    </row>
    <row r="9" spans="1:54" ht="19.5">
      <c r="A9" s="1010" t="s">
        <v>364</v>
      </c>
      <c r="B9" s="223" t="s">
        <v>365</v>
      </c>
      <c r="C9" s="428">
        <v>93</v>
      </c>
      <c r="D9" s="459" t="s">
        <v>672</v>
      </c>
      <c r="E9" s="428">
        <v>15</v>
      </c>
      <c r="F9" s="459" t="s">
        <v>365</v>
      </c>
      <c r="G9" s="428">
        <v>0</v>
      </c>
      <c r="H9" s="217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2"/>
      <c r="AX9" s="83"/>
      <c r="AY9" s="71"/>
      <c r="AZ9" s="71"/>
      <c r="BA9" s="71"/>
    </row>
    <row r="10" spans="1:54" ht="19.5">
      <c r="A10" s="1010"/>
      <c r="B10" s="223" t="s">
        <v>961</v>
      </c>
      <c r="C10" s="428">
        <v>0</v>
      </c>
      <c r="D10" s="459" t="s">
        <v>366</v>
      </c>
      <c r="E10" s="428">
        <v>14</v>
      </c>
      <c r="F10" s="459"/>
      <c r="G10" s="460"/>
      <c r="H10" s="217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2"/>
      <c r="AX10" s="83"/>
      <c r="AY10" s="71"/>
      <c r="AZ10" s="71"/>
      <c r="BA10" s="71"/>
    </row>
    <row r="11" spans="1:54" ht="18">
      <c r="A11" s="351" t="s">
        <v>54</v>
      </c>
      <c r="B11" s="228"/>
      <c r="C11" s="228">
        <f>SUM(C9:C10)</f>
        <v>93</v>
      </c>
      <c r="D11" s="228"/>
      <c r="E11" s="228">
        <f>SUM(E9:E10)</f>
        <v>29</v>
      </c>
      <c r="F11" s="228"/>
      <c r="G11" s="228">
        <f>SUM(G9:G10)</f>
        <v>0</v>
      </c>
      <c r="H11" s="315">
        <f>SUM(C11:G11)</f>
        <v>122</v>
      </c>
      <c r="I11" s="316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2"/>
      <c r="AX11" s="83"/>
      <c r="AY11" s="71"/>
      <c r="AZ11" s="71"/>
      <c r="BA11" s="71"/>
    </row>
    <row r="12" spans="1:54" ht="30" customHeight="1">
      <c r="A12" s="1004" t="s">
        <v>367</v>
      </c>
      <c r="B12" s="223" t="s">
        <v>946</v>
      </c>
      <c r="C12" s="428">
        <v>84</v>
      </c>
      <c r="D12" s="459" t="s">
        <v>369</v>
      </c>
      <c r="E12" s="428">
        <v>20</v>
      </c>
      <c r="F12" s="459" t="s">
        <v>370</v>
      </c>
      <c r="G12" s="428">
        <v>27</v>
      </c>
      <c r="H12" s="223"/>
      <c r="I12" s="251"/>
      <c r="J12" s="251"/>
      <c r="K12" s="251"/>
      <c r="L12" s="251"/>
      <c r="M12" s="251"/>
      <c r="N12" s="251"/>
      <c r="O12" s="251"/>
      <c r="P12" s="251"/>
    </row>
    <row r="13" spans="1:54" ht="21" customHeight="1">
      <c r="A13" s="1016"/>
      <c r="B13" s="568"/>
      <c r="C13" s="285"/>
      <c r="D13" s="459" t="s">
        <v>370</v>
      </c>
      <c r="E13" s="428">
        <v>28</v>
      </c>
      <c r="F13" s="459" t="s">
        <v>369</v>
      </c>
      <c r="G13" s="428">
        <v>20</v>
      </c>
      <c r="H13" s="223"/>
      <c r="I13" s="251"/>
      <c r="J13" s="251"/>
      <c r="K13" s="251"/>
      <c r="L13" s="251"/>
      <c r="M13" s="251"/>
      <c r="N13" s="251"/>
      <c r="O13" s="452"/>
      <c r="P13" s="251"/>
    </row>
    <row r="14" spans="1:54" ht="18">
      <c r="A14" s="227" t="s">
        <v>54</v>
      </c>
      <c r="B14" s="233"/>
      <c r="C14" s="234">
        <f>SUM(C12:C12)</f>
        <v>84</v>
      </c>
      <c r="D14" s="227"/>
      <c r="E14" s="228">
        <f>SUM(E12:E13)</f>
        <v>48</v>
      </c>
      <c r="F14" s="227"/>
      <c r="G14" s="228">
        <f>SUM(G12:G13)</f>
        <v>47</v>
      </c>
      <c r="H14" s="228">
        <f>SUM(C14:G14)</f>
        <v>179</v>
      </c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2"/>
      <c r="AX14" s="83"/>
      <c r="AY14" s="71"/>
      <c r="AZ14" s="71"/>
      <c r="BA14" s="71"/>
    </row>
    <row r="15" spans="1:54" s="262" customFormat="1" ht="19.5" customHeight="1">
      <c r="A15" s="1004" t="s">
        <v>371</v>
      </c>
      <c r="B15" s="223" t="s">
        <v>372</v>
      </c>
      <c r="C15" s="428">
        <v>2</v>
      </c>
      <c r="D15" s="459" t="s">
        <v>673</v>
      </c>
      <c r="E15" s="428">
        <v>29</v>
      </c>
      <c r="F15" s="459" t="s">
        <v>673</v>
      </c>
      <c r="G15" s="428">
        <v>18</v>
      </c>
      <c r="H15" s="217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2"/>
      <c r="AX15" s="83"/>
      <c r="AY15" s="71"/>
      <c r="AZ15" s="71"/>
      <c r="BA15" s="71"/>
    </row>
    <row r="16" spans="1:54" s="443" customFormat="1" ht="30" customHeight="1">
      <c r="A16" s="999"/>
      <c r="B16" s="223" t="s">
        <v>530</v>
      </c>
      <c r="C16" s="428">
        <v>159</v>
      </c>
      <c r="D16" s="459" t="s">
        <v>604</v>
      </c>
      <c r="E16" s="428">
        <v>22</v>
      </c>
      <c r="F16" s="459" t="s">
        <v>1181</v>
      </c>
      <c r="G16" s="428">
        <v>22</v>
      </c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2"/>
      <c r="AX16" s="83"/>
      <c r="AY16" s="71"/>
      <c r="AZ16" s="71"/>
      <c r="BA16" s="71"/>
    </row>
    <row r="17" spans="1:53" s="529" customFormat="1" ht="24.75" customHeight="1">
      <c r="A17" s="999"/>
      <c r="B17" s="223"/>
      <c r="C17" s="428"/>
      <c r="D17" s="459" t="s">
        <v>962</v>
      </c>
      <c r="E17" s="428">
        <v>12</v>
      </c>
      <c r="F17" s="255"/>
      <c r="G17" s="255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2"/>
      <c r="AX17" s="83"/>
      <c r="AY17" s="71"/>
      <c r="AZ17" s="71"/>
      <c r="BA17" s="71"/>
    </row>
    <row r="18" spans="1:53" s="568" customFormat="1" ht="24.75" customHeight="1">
      <c r="A18" s="999"/>
      <c r="B18" s="223"/>
      <c r="C18" s="428"/>
      <c r="D18" s="459" t="s">
        <v>674</v>
      </c>
      <c r="E18" s="428">
        <v>33</v>
      </c>
      <c r="F18" s="255"/>
      <c r="G18" s="255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2"/>
      <c r="AX18" s="83"/>
      <c r="AY18" s="71"/>
      <c r="AZ18" s="71"/>
      <c r="BA18" s="71"/>
    </row>
    <row r="19" spans="1:53" s="443" customFormat="1" ht="32.25" customHeight="1">
      <c r="A19" s="999"/>
      <c r="B19" s="223"/>
      <c r="C19" s="428"/>
      <c r="D19" s="459" t="s">
        <v>964</v>
      </c>
      <c r="E19" s="428">
        <v>0</v>
      </c>
      <c r="F19" s="255"/>
      <c r="G19" s="255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2"/>
      <c r="AX19" s="83"/>
      <c r="AY19" s="71"/>
      <c r="AZ19" s="71"/>
      <c r="BA19" s="71"/>
    </row>
    <row r="20" spans="1:53" s="262" customFormat="1" ht="18">
      <c r="A20" s="227" t="s">
        <v>54</v>
      </c>
      <c r="B20" s="227"/>
      <c r="C20" s="228">
        <f>SUM(C15:C19)</f>
        <v>161</v>
      </c>
      <c r="D20" s="227"/>
      <c r="E20" s="228">
        <f>SUM(E15:E19)</f>
        <v>96</v>
      </c>
      <c r="F20" s="227"/>
      <c r="G20" s="228">
        <f>SUM(G15:G19)</f>
        <v>40</v>
      </c>
      <c r="H20" s="228">
        <f>SUM(C20:G20)</f>
        <v>297</v>
      </c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2"/>
      <c r="AX20" s="83"/>
      <c r="AY20" s="71"/>
      <c r="AZ20" s="71"/>
      <c r="BA20" s="71"/>
    </row>
    <row r="21" spans="1:53" s="262" customFormat="1" ht="19.5" customHeight="1">
      <c r="A21" s="669" t="s">
        <v>373</v>
      </c>
      <c r="B21" s="223" t="s">
        <v>362</v>
      </c>
      <c r="C21" s="428">
        <v>146</v>
      </c>
      <c r="D21" s="459" t="s">
        <v>374</v>
      </c>
      <c r="E21" s="428">
        <v>39</v>
      </c>
      <c r="F21" s="459" t="s">
        <v>374</v>
      </c>
      <c r="G21" s="428">
        <v>34</v>
      </c>
      <c r="H21" s="460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2"/>
      <c r="AX21" s="83"/>
      <c r="AY21" s="71"/>
      <c r="AZ21" s="71"/>
      <c r="BA21" s="71"/>
    </row>
    <row r="22" spans="1:53" s="262" customFormat="1" ht="18">
      <c r="A22" s="227" t="s">
        <v>54</v>
      </c>
      <c r="B22" s="227"/>
      <c r="C22" s="228">
        <f>SUM(C21)</f>
        <v>146</v>
      </c>
      <c r="D22" s="227"/>
      <c r="E22" s="228">
        <f>SUM(E21:E21)</f>
        <v>39</v>
      </c>
      <c r="F22" s="227"/>
      <c r="G22" s="228">
        <f>SUM(G21)</f>
        <v>34</v>
      </c>
      <c r="H22" s="228">
        <f>SUM(C22:G22)</f>
        <v>219</v>
      </c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83"/>
      <c r="AY22" s="76"/>
      <c r="AZ22" s="76"/>
      <c r="BA22" s="76"/>
    </row>
    <row r="23" spans="1:53" s="262" customFormat="1" ht="19.5">
      <c r="A23" s="1004" t="s">
        <v>1175</v>
      </c>
      <c r="B23" s="459" t="s">
        <v>375</v>
      </c>
      <c r="C23" s="428">
        <v>0</v>
      </c>
      <c r="D23" s="459" t="s">
        <v>375</v>
      </c>
      <c r="E23" s="428">
        <v>22</v>
      </c>
      <c r="F23" s="459" t="s">
        <v>377</v>
      </c>
      <c r="G23" s="428">
        <v>3</v>
      </c>
      <c r="H23" s="217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124"/>
      <c r="AZ23" s="124"/>
      <c r="BA23" s="124"/>
    </row>
    <row r="24" spans="1:53" s="568" customFormat="1" ht="19.5" customHeight="1">
      <c r="A24" s="999"/>
      <c r="B24" s="285"/>
      <c r="C24" s="285"/>
      <c r="D24" s="459" t="s">
        <v>963</v>
      </c>
      <c r="E24" s="428">
        <v>12</v>
      </c>
      <c r="F24" s="459" t="s">
        <v>675</v>
      </c>
      <c r="G24" s="428">
        <v>13</v>
      </c>
      <c r="H24" s="217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124"/>
      <c r="AZ24" s="124"/>
      <c r="BA24" s="124"/>
    </row>
    <row r="25" spans="1:53" s="443" customFormat="1" ht="19.5" customHeight="1">
      <c r="A25" s="999"/>
      <c r="B25" s="285"/>
      <c r="C25" s="285"/>
      <c r="D25" s="459" t="s">
        <v>376</v>
      </c>
      <c r="E25" s="428">
        <v>17</v>
      </c>
      <c r="F25" s="285"/>
      <c r="G25" s="285"/>
      <c r="H25" s="217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124"/>
      <c r="AZ25" s="124"/>
      <c r="BA25" s="124"/>
    </row>
    <row r="26" spans="1:53" s="262" customFormat="1" ht="18">
      <c r="A26" s="313" t="s">
        <v>54</v>
      </c>
      <c r="B26" s="228"/>
      <c r="C26" s="228">
        <v>0</v>
      </c>
      <c r="D26" s="228"/>
      <c r="E26" s="228">
        <f>SUM(E23:E25)</f>
        <v>51</v>
      </c>
      <c r="F26" s="228"/>
      <c r="G26" s="228">
        <f>SUM(G23:G25)</f>
        <v>16</v>
      </c>
      <c r="H26" s="315">
        <f>SUM(C26:G26)</f>
        <v>67</v>
      </c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2"/>
      <c r="AX26" s="83"/>
      <c r="AY26" s="71"/>
      <c r="AZ26" s="71"/>
      <c r="BA26" s="71"/>
    </row>
    <row r="27" spans="1:53" s="285" customFormat="1" ht="19.5">
      <c r="A27" s="671"/>
      <c r="B27" s="223" t="s">
        <v>1180</v>
      </c>
      <c r="C27" s="428">
        <v>303</v>
      </c>
      <c r="D27" s="373"/>
      <c r="E27" s="373"/>
      <c r="F27" s="373"/>
      <c r="G27" s="373"/>
      <c r="H27" s="373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672"/>
      <c r="AX27" s="673"/>
      <c r="AY27" s="674"/>
      <c r="AZ27" s="674"/>
      <c r="BA27" s="674"/>
    </row>
    <row r="28" spans="1:53" s="285" customFormat="1" ht="31.5">
      <c r="A28" s="671"/>
      <c r="B28" s="223" t="s">
        <v>1179</v>
      </c>
      <c r="C28" s="428">
        <v>0</v>
      </c>
      <c r="D28" s="373"/>
      <c r="E28" s="373"/>
      <c r="F28" s="373"/>
      <c r="G28" s="373"/>
      <c r="H28" s="373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672"/>
      <c r="AX28" s="673"/>
      <c r="AY28" s="674"/>
      <c r="AZ28" s="674"/>
      <c r="BA28" s="674"/>
    </row>
    <row r="29" spans="1:53" s="285" customFormat="1" ht="30">
      <c r="A29" s="669" t="s">
        <v>1176</v>
      </c>
      <c r="B29" s="223" t="s">
        <v>1177</v>
      </c>
      <c r="C29" s="428">
        <v>4</v>
      </c>
      <c r="D29" s="373"/>
      <c r="E29" s="373"/>
      <c r="F29" s="373"/>
      <c r="G29" s="373"/>
      <c r="H29" s="373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672"/>
      <c r="AX29" s="673"/>
      <c r="AY29" s="674"/>
      <c r="AZ29" s="674"/>
      <c r="BA29" s="674"/>
    </row>
    <row r="30" spans="1:53" s="285" customFormat="1" ht="30">
      <c r="A30" s="671"/>
      <c r="B30" s="223" t="s">
        <v>368</v>
      </c>
      <c r="C30" s="428">
        <v>2</v>
      </c>
      <c r="D30" s="373"/>
      <c r="E30" s="373"/>
      <c r="F30" s="373"/>
      <c r="G30" s="373"/>
      <c r="H30" s="373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672"/>
      <c r="AX30" s="673"/>
      <c r="AY30" s="674"/>
      <c r="AZ30" s="674"/>
      <c r="BA30" s="674"/>
    </row>
    <row r="31" spans="1:53" s="568" customFormat="1" ht="18">
      <c r="A31" s="313" t="s">
        <v>54</v>
      </c>
      <c r="B31" s="228"/>
      <c r="C31" s="228">
        <f>SUM(C26:C30)</f>
        <v>309</v>
      </c>
      <c r="D31" s="228"/>
      <c r="E31" s="228">
        <f>SUM(E28:E30)</f>
        <v>0</v>
      </c>
      <c r="F31" s="228"/>
      <c r="G31" s="228">
        <f>SUM(G28:G29)</f>
        <v>0</v>
      </c>
      <c r="H31" s="315">
        <f>SUM(C31:G31)</f>
        <v>309</v>
      </c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2"/>
      <c r="AX31" s="83"/>
      <c r="AY31" s="71"/>
      <c r="AZ31" s="71"/>
      <c r="BA31" s="71"/>
    </row>
    <row r="32" spans="1:53" s="262" customFormat="1" ht="18.75" customHeight="1">
      <c r="A32" s="219" t="s">
        <v>52</v>
      </c>
      <c r="B32" s="220"/>
      <c r="C32" s="221">
        <f>C31+C26+C22+C20+C14+C11+C8+C5</f>
        <v>819</v>
      </c>
      <c r="D32" s="222"/>
      <c r="E32" s="221">
        <f>E5+E8+E11+E14+E20+E22+E26+E31</f>
        <v>395</v>
      </c>
      <c r="F32" s="220"/>
      <c r="G32" s="221">
        <f>SUM(G26+G22+G20+G14+G11+G8+G5)</f>
        <v>176</v>
      </c>
      <c r="H32" s="221">
        <f>SUM(C32:G32)</f>
        <v>1390</v>
      </c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2"/>
      <c r="AX32" s="83"/>
      <c r="AY32" s="71"/>
      <c r="AZ32" s="71"/>
      <c r="BA32" s="71"/>
    </row>
    <row r="33" spans="1:53" s="262" customFormat="1">
      <c r="A33" s="251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2"/>
      <c r="AX33" s="83"/>
      <c r="AY33" s="71"/>
      <c r="AZ33" s="71"/>
      <c r="BA33" s="71"/>
    </row>
    <row r="34" spans="1:53" s="262" customFormat="1">
      <c r="A34" s="251"/>
      <c r="B34" s="251"/>
      <c r="C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2"/>
      <c r="AX34" s="83"/>
      <c r="AY34" s="71"/>
      <c r="AZ34" s="71"/>
      <c r="BA34" s="71"/>
    </row>
    <row r="35" spans="1:53" s="262" customFormat="1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2"/>
      <c r="AX35" s="83"/>
      <c r="AY35" s="71"/>
      <c r="AZ35" s="71"/>
      <c r="BA35" s="71"/>
    </row>
    <row r="36" spans="1:53" s="262" customFormat="1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2"/>
      <c r="AX36" s="83"/>
      <c r="AY36" s="71"/>
      <c r="AZ36" s="71"/>
      <c r="BA36" s="71"/>
    </row>
    <row r="37" spans="1:53" s="262" customFormat="1">
      <c r="A37" s="251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2"/>
      <c r="AX37" s="83"/>
      <c r="AY37" s="71"/>
      <c r="AZ37" s="71"/>
      <c r="BA37" s="71"/>
    </row>
    <row r="38" spans="1:53" s="262" customForma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124"/>
      <c r="AZ38" s="124"/>
      <c r="BA38" s="124"/>
    </row>
    <row r="39" spans="1:53" s="262" customFormat="1">
      <c r="A39" s="251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2"/>
      <c r="AX39" s="83"/>
      <c r="AY39" s="71"/>
      <c r="AZ39" s="71"/>
      <c r="BA39" s="71"/>
    </row>
    <row r="40" spans="1:53" s="262" customFormat="1">
      <c r="A40" s="251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2"/>
      <c r="AX40" s="83"/>
      <c r="AY40" s="71"/>
      <c r="AZ40" s="71"/>
      <c r="BA40" s="71"/>
    </row>
    <row r="41" spans="1:53" s="262" customFormat="1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2"/>
      <c r="AX41" s="83"/>
      <c r="AY41" s="71"/>
      <c r="AZ41" s="71"/>
      <c r="BA41" s="71"/>
    </row>
    <row r="42" spans="1:53" s="262" customFormat="1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2"/>
      <c r="AX42" s="83"/>
      <c r="AY42" s="71"/>
      <c r="AZ42" s="71"/>
      <c r="BA42" s="71"/>
    </row>
    <row r="43" spans="1:53" s="262" customFormat="1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2"/>
      <c r="AX43" s="83"/>
      <c r="AY43" s="71"/>
      <c r="AZ43" s="71"/>
      <c r="BA43" s="71"/>
    </row>
    <row r="44" spans="1:53" s="262" customFormat="1">
      <c r="A44" s="251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2"/>
      <c r="AX44" s="83"/>
      <c r="AY44" s="71"/>
      <c r="AZ44" s="71"/>
      <c r="BA44" s="71"/>
    </row>
    <row r="45" spans="1:53" s="262" customFormat="1">
      <c r="A45" s="251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2"/>
      <c r="AX45" s="83"/>
      <c r="AY45" s="71"/>
      <c r="AZ45" s="71"/>
      <c r="BA45" s="71"/>
    </row>
    <row r="46" spans="1:53" s="262" customFormat="1">
      <c r="A46" s="251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2"/>
      <c r="AX46" s="83"/>
      <c r="AY46" s="71"/>
      <c r="AZ46" s="71"/>
      <c r="BA46" s="71"/>
    </row>
    <row r="47" spans="1:53" s="262" customFormat="1">
      <c r="A47" s="251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2"/>
      <c r="AX47" s="83"/>
      <c r="AY47" s="71"/>
      <c r="AZ47" s="71"/>
      <c r="BA47" s="71"/>
    </row>
    <row r="48" spans="1:53" s="262" customFormat="1">
      <c r="A48" s="251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2"/>
      <c r="AX48" s="83"/>
      <c r="AY48" s="71"/>
      <c r="AZ48" s="71"/>
      <c r="BA48" s="71"/>
    </row>
    <row r="49" spans="1:53" s="262" customFormat="1">
      <c r="A49" s="251"/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2"/>
      <c r="AX49" s="83"/>
      <c r="AY49" s="71"/>
      <c r="AZ49" s="71"/>
      <c r="BA49" s="71"/>
    </row>
    <row r="50" spans="1:53" s="262" customFormat="1">
      <c r="A50" s="251"/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2"/>
      <c r="AX50" s="83"/>
      <c r="AY50" s="71"/>
      <c r="AZ50" s="71"/>
      <c r="BA50" s="71"/>
    </row>
    <row r="51" spans="1:53" s="262" customFormat="1">
      <c r="A51" s="251"/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2"/>
      <c r="AX51" s="83"/>
      <c r="AY51" s="71"/>
      <c r="AZ51" s="71"/>
      <c r="BA51" s="71"/>
    </row>
    <row r="52" spans="1:53" s="262" customFormat="1">
      <c r="A52" s="251"/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2"/>
      <c r="AX52" s="83"/>
      <c r="AY52" s="71"/>
      <c r="AZ52" s="71"/>
      <c r="BA52" s="71"/>
    </row>
    <row r="53" spans="1:53" s="262" customFormat="1">
      <c r="A53" s="251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2"/>
      <c r="AX53" s="83"/>
      <c r="AY53" s="71"/>
      <c r="AZ53" s="71"/>
      <c r="BA53" s="71"/>
    </row>
    <row r="54" spans="1:53" s="262" customFormat="1">
      <c r="A54" s="251"/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2"/>
      <c r="AX54" s="83"/>
      <c r="AY54" s="71"/>
      <c r="AZ54" s="71"/>
      <c r="BA54" s="71"/>
    </row>
    <row r="55" spans="1:53" s="262" customFormat="1">
      <c r="A55" s="251"/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2"/>
      <c r="AX55" s="83"/>
      <c r="AY55" s="71"/>
      <c r="AZ55" s="71"/>
      <c r="BA55" s="71"/>
    </row>
    <row r="56" spans="1:53" s="262" customFormat="1">
      <c r="A56" s="251"/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  <c r="AW56" s="252"/>
      <c r="AX56" s="83"/>
      <c r="AY56" s="71"/>
      <c r="AZ56" s="71"/>
      <c r="BA56" s="71"/>
    </row>
    <row r="57" spans="1:53" s="262" customForma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124"/>
      <c r="AZ57" s="124"/>
      <c r="BA57" s="124"/>
    </row>
    <row r="58" spans="1:53" s="262" customFormat="1">
      <c r="A58" s="251"/>
      <c r="B58" s="251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2"/>
      <c r="AX58" s="83"/>
      <c r="AY58" s="71"/>
      <c r="AZ58" s="71"/>
      <c r="BA58" s="71"/>
    </row>
    <row r="59" spans="1:53" s="262" customFormat="1">
      <c r="A59" s="251"/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2"/>
      <c r="AW59" s="83"/>
      <c r="AX59" s="83"/>
      <c r="AY59" s="71"/>
      <c r="AZ59" s="71"/>
      <c r="BA59" s="71"/>
    </row>
    <row r="60" spans="1:53" s="262" customFormat="1">
      <c r="A60" s="251"/>
      <c r="B60" s="251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  <c r="AV60" s="252"/>
      <c r="AW60" s="252"/>
      <c r="AX60" s="83"/>
      <c r="AY60" s="71"/>
      <c r="AZ60" s="71"/>
      <c r="BA60" s="71"/>
    </row>
    <row r="61" spans="1:53" s="262" customFormat="1">
      <c r="A61" s="251"/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2"/>
      <c r="AW61" s="252"/>
      <c r="AX61" s="83"/>
      <c r="AY61" s="71"/>
      <c r="AZ61" s="71"/>
      <c r="BA61" s="71"/>
    </row>
    <row r="62" spans="1:53" s="262" customFormat="1">
      <c r="A62" s="251"/>
      <c r="B62" s="251"/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  <c r="AU62" s="251"/>
      <c r="AV62" s="252"/>
      <c r="AW62" s="252"/>
      <c r="AX62" s="83"/>
      <c r="AY62" s="71"/>
      <c r="AZ62" s="71"/>
      <c r="BA62" s="71"/>
    </row>
    <row r="63" spans="1:53" s="262" customFormat="1">
      <c r="A63" s="251"/>
      <c r="B63" s="251"/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2"/>
      <c r="AW63" s="252"/>
      <c r="AX63" s="83"/>
      <c r="AY63" s="71"/>
      <c r="AZ63" s="71"/>
      <c r="BA63" s="71"/>
    </row>
    <row r="64" spans="1:53" s="262" customFormat="1">
      <c r="A64" s="251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1"/>
      <c r="AT64" s="251"/>
      <c r="AU64" s="251"/>
      <c r="AV64" s="252"/>
      <c r="AW64" s="252"/>
      <c r="AX64" s="83"/>
      <c r="AY64" s="71"/>
      <c r="AZ64" s="71"/>
      <c r="BA64" s="71"/>
    </row>
    <row r="65" spans="1:53" s="262" customFormat="1">
      <c r="A65" s="251"/>
      <c r="B65" s="251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2"/>
      <c r="AW65" s="252"/>
      <c r="AX65" s="83"/>
      <c r="AY65" s="71"/>
      <c r="AZ65" s="71"/>
      <c r="BA65" s="71"/>
    </row>
    <row r="66" spans="1:53" s="262" customFormat="1">
      <c r="A66" s="251"/>
      <c r="B66" s="251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1"/>
      <c r="AN66" s="251"/>
      <c r="AO66" s="251"/>
      <c r="AP66" s="251"/>
      <c r="AQ66" s="251"/>
      <c r="AR66" s="251"/>
      <c r="AS66" s="251"/>
      <c r="AT66" s="251"/>
      <c r="AU66" s="251"/>
      <c r="AV66" s="252"/>
      <c r="AW66" s="252"/>
      <c r="AX66" s="83"/>
      <c r="AY66" s="71"/>
      <c r="AZ66" s="71"/>
      <c r="BA66" s="71"/>
    </row>
    <row r="67" spans="1:53" s="262" customForma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124"/>
      <c r="AZ67" s="124"/>
      <c r="BA67" s="124"/>
    </row>
    <row r="68" spans="1:53" s="262" customFormat="1">
      <c r="AW68" s="77"/>
      <c r="AX68" s="36"/>
    </row>
    <row r="69" spans="1:53" s="262" customFormat="1">
      <c r="AW69" s="77"/>
      <c r="AX69" s="36"/>
    </row>
    <row r="70" spans="1:53" s="262" customFormat="1">
      <c r="AW70" s="77"/>
      <c r="AX70" s="36"/>
    </row>
    <row r="71" spans="1:53" s="262" customFormat="1">
      <c r="AW71" s="77"/>
      <c r="AX71" s="36"/>
    </row>
    <row r="72" spans="1:53" s="262" customFormat="1">
      <c r="A72" s="250"/>
      <c r="B72" s="250"/>
      <c r="C72" s="250"/>
      <c r="D72" s="250"/>
      <c r="E72" s="250"/>
      <c r="F72" s="250"/>
      <c r="G72" s="250"/>
      <c r="H72" s="250"/>
      <c r="I72" s="250"/>
      <c r="J72" s="250"/>
      <c r="AW72" s="77"/>
      <c r="AX72" s="36"/>
    </row>
    <row r="73" spans="1:53" s="262" customFormat="1">
      <c r="AW73" s="77"/>
      <c r="AX73" s="36"/>
    </row>
    <row r="74" spans="1:53" s="262" customFormat="1">
      <c r="AW74" s="77"/>
      <c r="AX74" s="36"/>
    </row>
    <row r="75" spans="1:53" s="262" customFormat="1">
      <c r="AW75" s="77"/>
      <c r="AX75" s="36"/>
    </row>
    <row r="76" spans="1:53" s="262" customFormat="1">
      <c r="AW76" s="77"/>
      <c r="AX76" s="36"/>
    </row>
    <row r="77" spans="1:53" s="262" customFormat="1">
      <c r="AW77" s="77"/>
      <c r="AX77" s="36"/>
    </row>
    <row r="78" spans="1:53" s="262" customFormat="1">
      <c r="AW78" s="77"/>
      <c r="AX78" s="36"/>
    </row>
    <row r="79" spans="1:53" s="262" customFormat="1">
      <c r="AW79" s="77"/>
      <c r="AX79" s="36"/>
    </row>
    <row r="80" spans="1:53" s="262" customFormat="1">
      <c r="AW80" s="77"/>
      <c r="AX80" s="36"/>
    </row>
    <row r="81" spans="49:50" s="262" customFormat="1">
      <c r="AW81" s="77"/>
      <c r="AX81" s="36"/>
    </row>
    <row r="82" spans="49:50" s="262" customFormat="1">
      <c r="AW82" s="77"/>
      <c r="AX82" s="36"/>
    </row>
    <row r="83" spans="49:50" s="262" customFormat="1">
      <c r="AW83" s="77"/>
      <c r="AX83" s="36"/>
    </row>
    <row r="84" spans="49:50" s="262" customFormat="1">
      <c r="AW84" s="77"/>
      <c r="AX84" s="36"/>
    </row>
    <row r="85" spans="49:50" s="262" customFormat="1">
      <c r="AW85" s="77"/>
      <c r="AX85" s="36"/>
    </row>
    <row r="86" spans="49:50" s="262" customFormat="1">
      <c r="AW86" s="77"/>
      <c r="AX86" s="36"/>
    </row>
    <row r="87" spans="49:50" s="262" customFormat="1">
      <c r="AW87" s="77"/>
      <c r="AX87" s="36"/>
    </row>
    <row r="88" spans="49:50" s="262" customFormat="1">
      <c r="AW88" s="77"/>
      <c r="AX88" s="36"/>
    </row>
    <row r="89" spans="49:50" s="262" customFormat="1">
      <c r="AW89" s="77"/>
      <c r="AX89" s="36"/>
    </row>
    <row r="90" spans="49:50" s="262" customFormat="1">
      <c r="AW90" s="77"/>
      <c r="AX90" s="36"/>
    </row>
    <row r="91" spans="49:50" s="262" customFormat="1">
      <c r="AW91" s="77"/>
      <c r="AX91" s="36"/>
    </row>
    <row r="92" spans="49:50" s="262" customFormat="1">
      <c r="AW92" s="77"/>
      <c r="AX92" s="36"/>
    </row>
    <row r="93" spans="49:50" s="262" customFormat="1">
      <c r="AW93" s="77"/>
      <c r="AX93" s="36"/>
    </row>
    <row r="94" spans="49:50" s="262" customFormat="1">
      <c r="AW94" s="77"/>
      <c r="AX94" s="36"/>
    </row>
    <row r="95" spans="49:50" s="262" customFormat="1">
      <c r="AW95" s="77"/>
      <c r="AX95" s="36"/>
    </row>
    <row r="96" spans="49:50" s="262" customFormat="1">
      <c r="AW96" s="77"/>
      <c r="AX96" s="36"/>
    </row>
    <row r="97" spans="49:50" s="262" customFormat="1">
      <c r="AW97" s="77"/>
      <c r="AX97" s="36"/>
    </row>
    <row r="98" spans="49:50" s="262" customFormat="1">
      <c r="AW98" s="77"/>
      <c r="AX98" s="36"/>
    </row>
    <row r="99" spans="49:50" s="262" customFormat="1">
      <c r="AW99" s="77"/>
      <c r="AX99" s="36"/>
    </row>
    <row r="100" spans="49:50" s="262" customFormat="1">
      <c r="AW100" s="77"/>
      <c r="AX100" s="36"/>
    </row>
    <row r="101" spans="49:50" s="262" customFormat="1">
      <c r="AW101" s="77"/>
      <c r="AX101" s="36"/>
    </row>
    <row r="102" spans="49:50" s="262" customFormat="1">
      <c r="AW102" s="77"/>
      <c r="AX102" s="36"/>
    </row>
    <row r="103" spans="49:50" s="262" customFormat="1">
      <c r="AW103" s="77"/>
      <c r="AX103" s="36"/>
    </row>
    <row r="104" spans="49:50" s="262" customFormat="1">
      <c r="AW104" s="77"/>
      <c r="AX104" s="36"/>
    </row>
    <row r="105" spans="49:50" s="262" customFormat="1">
      <c r="AW105" s="77"/>
      <c r="AX105" s="36"/>
    </row>
    <row r="106" spans="49:50" s="262" customFormat="1">
      <c r="AW106" s="77"/>
      <c r="AX106" s="36"/>
    </row>
    <row r="107" spans="49:50" s="262" customFormat="1">
      <c r="AW107" s="77"/>
      <c r="AX107" s="36"/>
    </row>
    <row r="108" spans="49:50" s="262" customFormat="1">
      <c r="AW108" s="77"/>
      <c r="AX108" s="36"/>
    </row>
    <row r="109" spans="49:50" s="262" customFormat="1">
      <c r="AW109" s="77"/>
      <c r="AX109" s="36"/>
    </row>
    <row r="110" spans="49:50" s="262" customFormat="1">
      <c r="AW110" s="77"/>
      <c r="AX110" s="36"/>
    </row>
    <row r="111" spans="49:50" s="262" customFormat="1">
      <c r="AW111" s="77"/>
      <c r="AX111" s="36"/>
    </row>
    <row r="112" spans="49:50" s="262" customFormat="1">
      <c r="AW112" s="77"/>
      <c r="AX112" s="36"/>
    </row>
    <row r="113" spans="49:50" s="262" customFormat="1">
      <c r="AW113" s="77"/>
      <c r="AX113" s="36"/>
    </row>
    <row r="114" spans="49:50" s="262" customFormat="1">
      <c r="AW114" s="77"/>
      <c r="AX114" s="36"/>
    </row>
    <row r="115" spans="49:50" s="262" customFormat="1">
      <c r="AW115" s="77"/>
      <c r="AX115" s="36"/>
    </row>
    <row r="116" spans="49:50" s="262" customFormat="1">
      <c r="AW116" s="77"/>
      <c r="AX116" s="36"/>
    </row>
    <row r="117" spans="49:50" s="262" customFormat="1">
      <c r="AW117" s="77"/>
      <c r="AX117" s="36"/>
    </row>
    <row r="118" spans="49:50" s="262" customFormat="1">
      <c r="AW118" s="77"/>
      <c r="AX118" s="36"/>
    </row>
    <row r="119" spans="49:50" s="262" customFormat="1">
      <c r="AW119" s="77"/>
      <c r="AX119" s="36"/>
    </row>
    <row r="120" spans="49:50" s="262" customFormat="1">
      <c r="AW120" s="77"/>
      <c r="AX120" s="36"/>
    </row>
    <row r="121" spans="49:50" s="262" customFormat="1">
      <c r="AW121" s="77"/>
      <c r="AX121" s="36"/>
    </row>
    <row r="122" spans="49:50" s="262" customFormat="1">
      <c r="AW122" s="77"/>
      <c r="AX122" s="36"/>
    </row>
    <row r="123" spans="49:50" s="262" customFormat="1">
      <c r="AW123" s="77"/>
      <c r="AX123" s="36"/>
    </row>
    <row r="124" spans="49:50" s="262" customFormat="1">
      <c r="AW124" s="77"/>
      <c r="AX124" s="36"/>
    </row>
    <row r="125" spans="49:50" s="262" customFormat="1">
      <c r="AW125" s="77"/>
      <c r="AX125" s="36"/>
    </row>
    <row r="126" spans="49:50" s="262" customFormat="1">
      <c r="AW126" s="77"/>
      <c r="AX126" s="36"/>
    </row>
    <row r="127" spans="49:50" s="262" customFormat="1">
      <c r="AW127" s="77"/>
      <c r="AX127" s="36"/>
    </row>
    <row r="128" spans="49:50" s="262" customFormat="1">
      <c r="AW128" s="77"/>
      <c r="AX128" s="36"/>
    </row>
    <row r="129" spans="49:50" s="262" customFormat="1">
      <c r="AW129" s="77"/>
      <c r="AX129" s="36"/>
    </row>
    <row r="130" spans="49:50" s="262" customFormat="1">
      <c r="AW130" s="77"/>
      <c r="AX130" s="36"/>
    </row>
    <row r="131" spans="49:50" s="262" customFormat="1">
      <c r="AW131" s="77"/>
      <c r="AX131" s="36"/>
    </row>
    <row r="132" spans="49:50" s="262" customFormat="1">
      <c r="AW132" s="77"/>
      <c r="AX132" s="36"/>
    </row>
    <row r="133" spans="49:50" s="262" customFormat="1">
      <c r="AW133" s="77"/>
      <c r="AX133" s="36"/>
    </row>
    <row r="134" spans="49:50" s="262" customFormat="1">
      <c r="AW134" s="77"/>
      <c r="AX134" s="36"/>
    </row>
    <row r="135" spans="49:50" s="262" customFormat="1">
      <c r="AW135" s="77"/>
      <c r="AX135" s="36"/>
    </row>
    <row r="136" spans="49:50" s="262" customFormat="1">
      <c r="AW136" s="77"/>
      <c r="AX136" s="36"/>
    </row>
    <row r="137" spans="49:50" s="262" customFormat="1">
      <c r="AW137" s="77"/>
      <c r="AX137" s="36"/>
    </row>
    <row r="138" spans="49:50" s="262" customFormat="1">
      <c r="AW138" s="77"/>
      <c r="AX138" s="36"/>
    </row>
    <row r="139" spans="49:50" s="262" customFormat="1">
      <c r="AW139" s="77"/>
      <c r="AX139" s="36"/>
    </row>
    <row r="140" spans="49:50" s="262" customFormat="1">
      <c r="AW140" s="77"/>
      <c r="AX140" s="36"/>
    </row>
    <row r="141" spans="49:50" s="262" customFormat="1">
      <c r="AW141" s="77"/>
      <c r="AX141" s="36"/>
    </row>
    <row r="142" spans="49:50" s="262" customFormat="1">
      <c r="AW142" s="77"/>
      <c r="AX142" s="36"/>
    </row>
    <row r="143" spans="49:50" s="262" customFormat="1">
      <c r="AW143" s="77"/>
      <c r="AX143" s="36"/>
    </row>
    <row r="144" spans="49:50" s="262" customFormat="1">
      <c r="AW144" s="77"/>
      <c r="AX144" s="36"/>
    </row>
    <row r="145" spans="49:50" s="262" customFormat="1">
      <c r="AW145" s="77"/>
      <c r="AX145" s="36"/>
    </row>
    <row r="146" spans="49:50" s="262" customFormat="1">
      <c r="AW146" s="77"/>
      <c r="AX146" s="36"/>
    </row>
    <row r="147" spans="49:50" s="262" customFormat="1">
      <c r="AW147" s="77"/>
      <c r="AX147" s="36"/>
    </row>
    <row r="148" spans="49:50" s="262" customFormat="1">
      <c r="AW148" s="77"/>
      <c r="AX148" s="36"/>
    </row>
    <row r="149" spans="49:50" s="262" customFormat="1">
      <c r="AW149" s="77"/>
      <c r="AX149" s="36"/>
    </row>
    <row r="150" spans="49:50" s="262" customFormat="1">
      <c r="AW150" s="77"/>
      <c r="AX150" s="36"/>
    </row>
    <row r="151" spans="49:50" s="262" customFormat="1">
      <c r="AW151" s="77"/>
      <c r="AX151" s="36"/>
    </row>
    <row r="152" spans="49:50" s="262" customFormat="1">
      <c r="AW152" s="77"/>
      <c r="AX152" s="36"/>
    </row>
    <row r="153" spans="49:50" s="262" customFormat="1">
      <c r="AW153" s="77"/>
      <c r="AX153" s="36"/>
    </row>
    <row r="154" spans="49:50" s="262" customFormat="1">
      <c r="AW154" s="77"/>
      <c r="AX154" s="36"/>
    </row>
    <row r="155" spans="49:50" s="262" customFormat="1">
      <c r="AW155" s="77"/>
      <c r="AX155" s="36"/>
    </row>
    <row r="156" spans="49:50" s="262" customFormat="1">
      <c r="AW156" s="77"/>
      <c r="AX156" s="36"/>
    </row>
    <row r="157" spans="49:50" s="262" customFormat="1">
      <c r="AW157" s="77"/>
      <c r="AX157" s="36"/>
    </row>
    <row r="158" spans="49:50" s="262" customFormat="1">
      <c r="AW158" s="77"/>
      <c r="AX158" s="36"/>
    </row>
    <row r="159" spans="49:50" s="262" customFormat="1">
      <c r="AW159" s="77"/>
      <c r="AX159" s="36"/>
    </row>
    <row r="160" spans="49:50" s="262" customFormat="1">
      <c r="AW160" s="77"/>
      <c r="AX160" s="36"/>
    </row>
    <row r="161" spans="49:50" s="262" customFormat="1">
      <c r="AW161" s="77"/>
      <c r="AX161" s="36"/>
    </row>
    <row r="162" spans="49:50" s="262" customFormat="1">
      <c r="AW162" s="77"/>
      <c r="AX162" s="36"/>
    </row>
    <row r="163" spans="49:50" s="262" customFormat="1">
      <c r="AW163" s="77"/>
      <c r="AX163" s="36"/>
    </row>
    <row r="164" spans="49:50" s="262" customFormat="1">
      <c r="AW164" s="77"/>
      <c r="AX164" s="36"/>
    </row>
    <row r="165" spans="49:50" s="262" customFormat="1">
      <c r="AW165" s="77"/>
      <c r="AX165" s="36"/>
    </row>
    <row r="166" spans="49:50" s="262" customFormat="1">
      <c r="AW166" s="77"/>
      <c r="AX166" s="36"/>
    </row>
    <row r="167" spans="49:50" s="262" customFormat="1">
      <c r="AW167" s="77"/>
      <c r="AX167" s="36"/>
    </row>
    <row r="168" spans="49:50" s="262" customFormat="1">
      <c r="AW168" s="77"/>
      <c r="AX168" s="36"/>
    </row>
    <row r="169" spans="49:50" s="262" customFormat="1">
      <c r="AW169" s="77"/>
      <c r="AX169" s="36"/>
    </row>
    <row r="170" spans="49:50" s="262" customFormat="1">
      <c r="AW170" s="77"/>
      <c r="AX170" s="36"/>
    </row>
    <row r="171" spans="49:50" s="262" customFormat="1">
      <c r="AW171" s="77"/>
      <c r="AX171" s="36"/>
    </row>
    <row r="172" spans="49:50" s="262" customFormat="1">
      <c r="AW172" s="77"/>
      <c r="AX172" s="36"/>
    </row>
    <row r="173" spans="49:50" s="262" customFormat="1">
      <c r="AW173" s="77"/>
      <c r="AX173" s="36"/>
    </row>
    <row r="174" spans="49:50" s="262" customFormat="1">
      <c r="AW174" s="77"/>
      <c r="AX174" s="36"/>
    </row>
    <row r="175" spans="49:50" s="262" customFormat="1">
      <c r="AW175" s="77"/>
      <c r="AX175" s="36"/>
    </row>
    <row r="176" spans="49:50" s="262" customFormat="1">
      <c r="AW176" s="77"/>
      <c r="AX176" s="36"/>
    </row>
    <row r="177" spans="49:50" s="262" customFormat="1">
      <c r="AW177" s="77"/>
      <c r="AX177" s="36"/>
    </row>
    <row r="178" spans="49:50" s="262" customFormat="1">
      <c r="AW178" s="77"/>
      <c r="AX178" s="36"/>
    </row>
    <row r="179" spans="49:50" s="262" customFormat="1">
      <c r="AW179" s="77"/>
      <c r="AX179" s="36"/>
    </row>
    <row r="180" spans="49:50" s="262" customFormat="1">
      <c r="AW180" s="77"/>
      <c r="AX180" s="36"/>
    </row>
    <row r="181" spans="49:50" s="262" customFormat="1">
      <c r="AW181" s="77"/>
      <c r="AX181" s="36"/>
    </row>
    <row r="182" spans="49:50" s="262" customFormat="1">
      <c r="AW182" s="77"/>
      <c r="AX182" s="36"/>
    </row>
    <row r="183" spans="49:50" s="262" customFormat="1">
      <c r="AW183" s="77"/>
      <c r="AX183" s="36"/>
    </row>
    <row r="184" spans="49:50" s="262" customFormat="1">
      <c r="AW184" s="77"/>
      <c r="AX184" s="36"/>
    </row>
    <row r="185" spans="49:50" s="262" customFormat="1">
      <c r="AW185" s="77"/>
      <c r="AX185" s="36"/>
    </row>
    <row r="186" spans="49:50" s="262" customFormat="1">
      <c r="AW186" s="77"/>
      <c r="AX186" s="36"/>
    </row>
    <row r="187" spans="49:50" s="262" customFormat="1">
      <c r="AW187" s="77"/>
      <c r="AX187" s="36"/>
    </row>
    <row r="188" spans="49:50" s="262" customFormat="1">
      <c r="AW188" s="77"/>
      <c r="AX188" s="36"/>
    </row>
    <row r="189" spans="49:50" s="262" customFormat="1">
      <c r="AW189" s="77"/>
      <c r="AX189" s="36"/>
    </row>
    <row r="190" spans="49:50" s="262" customFormat="1">
      <c r="AW190" s="77"/>
      <c r="AX190" s="36"/>
    </row>
    <row r="191" spans="49:50" s="262" customFormat="1">
      <c r="AW191" s="77"/>
      <c r="AX191" s="36"/>
    </row>
    <row r="192" spans="49:50" s="262" customFormat="1">
      <c r="AW192" s="77"/>
      <c r="AX192" s="36"/>
    </row>
    <row r="193" spans="49:50" s="262" customFormat="1">
      <c r="AW193" s="77"/>
      <c r="AX193" s="36"/>
    </row>
    <row r="194" spans="49:50" s="262" customFormat="1">
      <c r="AW194" s="77"/>
      <c r="AX194" s="36"/>
    </row>
    <row r="195" spans="49:50" s="262" customFormat="1">
      <c r="AW195" s="77"/>
      <c r="AX195" s="36"/>
    </row>
    <row r="196" spans="49:50" s="262" customFormat="1">
      <c r="AW196" s="77"/>
      <c r="AX196" s="36"/>
    </row>
    <row r="197" spans="49:50" s="262" customFormat="1">
      <c r="AW197" s="77"/>
      <c r="AX197" s="36"/>
    </row>
    <row r="198" spans="49:50" s="262" customFormat="1">
      <c r="AW198" s="77"/>
      <c r="AX198" s="36"/>
    </row>
    <row r="199" spans="49:50" s="262" customFormat="1">
      <c r="AW199" s="77"/>
      <c r="AX199" s="36"/>
    </row>
    <row r="200" spans="49:50" s="262" customFormat="1">
      <c r="AW200" s="77"/>
      <c r="AX200" s="36"/>
    </row>
    <row r="201" spans="49:50" s="262" customFormat="1">
      <c r="AW201" s="77"/>
      <c r="AX201" s="36"/>
    </row>
    <row r="202" spans="49:50" s="262" customFormat="1">
      <c r="AW202" s="77"/>
      <c r="AX202" s="36"/>
    </row>
    <row r="203" spans="49:50" s="262" customFormat="1">
      <c r="AW203" s="77"/>
      <c r="AX203" s="36"/>
    </row>
    <row r="204" spans="49:50" s="262" customFormat="1">
      <c r="AW204" s="77"/>
      <c r="AX204" s="36"/>
    </row>
    <row r="205" spans="49:50" s="262" customFormat="1">
      <c r="AW205" s="77"/>
      <c r="AX205" s="36"/>
    </row>
    <row r="206" spans="49:50" s="262" customFormat="1">
      <c r="AW206" s="77"/>
      <c r="AX206" s="36"/>
    </row>
    <row r="207" spans="49:50" s="262" customFormat="1">
      <c r="AW207" s="77"/>
      <c r="AX207" s="36"/>
    </row>
    <row r="208" spans="49:50" s="262" customFormat="1">
      <c r="AW208" s="77"/>
      <c r="AX208" s="36"/>
    </row>
    <row r="209" spans="49:50" s="262" customFormat="1">
      <c r="AW209" s="77"/>
      <c r="AX209" s="36"/>
    </row>
    <row r="210" spans="49:50" s="262" customFormat="1">
      <c r="AW210" s="77"/>
      <c r="AX210" s="36"/>
    </row>
    <row r="211" spans="49:50" s="262" customFormat="1">
      <c r="AW211" s="77"/>
      <c r="AX211" s="36"/>
    </row>
    <row r="212" spans="49:50" s="262" customFormat="1">
      <c r="AW212" s="77"/>
      <c r="AX212" s="36"/>
    </row>
    <row r="213" spans="49:50" s="262" customFormat="1">
      <c r="AW213" s="77"/>
      <c r="AX213" s="36"/>
    </row>
    <row r="214" spans="49:50" s="262" customFormat="1">
      <c r="AW214" s="77"/>
      <c r="AX214" s="36"/>
    </row>
    <row r="215" spans="49:50" s="262" customFormat="1">
      <c r="AW215" s="77"/>
      <c r="AX215" s="36"/>
    </row>
    <row r="216" spans="49:50" s="262" customFormat="1">
      <c r="AW216" s="77"/>
      <c r="AX216" s="36"/>
    </row>
    <row r="217" spans="49:50" s="262" customFormat="1">
      <c r="AW217" s="77"/>
      <c r="AX217" s="36"/>
    </row>
    <row r="218" spans="49:50" s="262" customFormat="1">
      <c r="AW218" s="77"/>
      <c r="AX218" s="36"/>
    </row>
    <row r="219" spans="49:50" s="262" customFormat="1">
      <c r="AW219" s="77"/>
      <c r="AX219" s="36"/>
    </row>
    <row r="220" spans="49:50" s="262" customFormat="1">
      <c r="AW220" s="77"/>
      <c r="AX220" s="36"/>
    </row>
    <row r="221" spans="49:50" s="262" customFormat="1">
      <c r="AW221" s="77"/>
      <c r="AX221" s="36"/>
    </row>
    <row r="222" spans="49:50" s="262" customFormat="1">
      <c r="AW222" s="77"/>
      <c r="AX222" s="36"/>
    </row>
    <row r="223" spans="49:50" s="262" customFormat="1">
      <c r="AW223" s="77"/>
      <c r="AX223" s="36"/>
    </row>
    <row r="224" spans="49:50" s="262" customFormat="1">
      <c r="AW224" s="77"/>
      <c r="AX224" s="36"/>
    </row>
    <row r="225" spans="49:50" s="262" customFormat="1">
      <c r="AW225" s="77"/>
      <c r="AX225" s="36"/>
    </row>
    <row r="226" spans="49:50" s="262" customFormat="1">
      <c r="AW226" s="77"/>
      <c r="AX226" s="36"/>
    </row>
    <row r="227" spans="49:50" s="262" customFormat="1">
      <c r="AW227" s="77"/>
      <c r="AX227" s="36"/>
    </row>
    <row r="228" spans="49:50" s="262" customFormat="1">
      <c r="AW228" s="77"/>
      <c r="AX228" s="36"/>
    </row>
    <row r="229" spans="49:50" s="262" customFormat="1">
      <c r="AW229" s="77"/>
      <c r="AX229" s="36"/>
    </row>
    <row r="230" spans="49:50" s="262" customFormat="1">
      <c r="AW230" s="77"/>
      <c r="AX230" s="36"/>
    </row>
    <row r="231" spans="49:50" s="262" customFormat="1">
      <c r="AW231" s="77"/>
      <c r="AX231" s="36"/>
    </row>
    <row r="232" spans="49:50" s="262" customFormat="1">
      <c r="AW232" s="77"/>
      <c r="AX232" s="36"/>
    </row>
    <row r="233" spans="49:50" s="262" customFormat="1">
      <c r="AW233" s="77"/>
      <c r="AX233" s="36"/>
    </row>
    <row r="234" spans="49:50" s="262" customFormat="1">
      <c r="AW234" s="77"/>
      <c r="AX234" s="36"/>
    </row>
    <row r="235" spans="49:50" s="262" customFormat="1">
      <c r="AW235" s="77"/>
      <c r="AX235" s="36"/>
    </row>
    <row r="236" spans="49:50" s="262" customFormat="1">
      <c r="AW236" s="77"/>
      <c r="AX236" s="36"/>
    </row>
    <row r="237" spans="49:50" s="262" customFormat="1">
      <c r="AW237" s="77"/>
      <c r="AX237" s="36"/>
    </row>
    <row r="238" spans="49:50" s="262" customFormat="1">
      <c r="AW238" s="77"/>
      <c r="AX238" s="36"/>
    </row>
    <row r="239" spans="49:50" s="262" customFormat="1">
      <c r="AW239" s="77"/>
      <c r="AX239" s="36"/>
    </row>
    <row r="240" spans="49:50" s="262" customFormat="1">
      <c r="AW240" s="77"/>
      <c r="AX240" s="36"/>
    </row>
    <row r="241" spans="49:50" s="262" customFormat="1">
      <c r="AW241" s="77"/>
      <c r="AX241" s="36"/>
    </row>
    <row r="242" spans="49:50" s="262" customFormat="1">
      <c r="AW242" s="77"/>
      <c r="AX242" s="36"/>
    </row>
    <row r="243" spans="49:50" s="262" customFormat="1">
      <c r="AW243" s="77"/>
      <c r="AX243" s="36"/>
    </row>
    <row r="244" spans="49:50" s="262" customFormat="1">
      <c r="AW244" s="77"/>
      <c r="AX244" s="36"/>
    </row>
    <row r="245" spans="49:50" s="262" customFormat="1">
      <c r="AW245" s="77"/>
      <c r="AX245" s="36"/>
    </row>
    <row r="246" spans="49:50" s="262" customFormat="1">
      <c r="AW246" s="77"/>
      <c r="AX246" s="36"/>
    </row>
    <row r="247" spans="49:50" s="262" customFormat="1">
      <c r="AW247" s="77"/>
      <c r="AX247" s="36"/>
    </row>
    <row r="248" spans="49:50" s="262" customFormat="1">
      <c r="AW248" s="77"/>
      <c r="AX248" s="36"/>
    </row>
    <row r="249" spans="49:50" s="262" customFormat="1">
      <c r="AW249" s="77"/>
      <c r="AX249" s="36"/>
    </row>
    <row r="250" spans="49:50" s="262" customFormat="1">
      <c r="AW250" s="77"/>
      <c r="AX250" s="36"/>
    </row>
    <row r="251" spans="49:50" s="262" customFormat="1">
      <c r="AW251" s="77"/>
      <c r="AX251" s="36"/>
    </row>
    <row r="252" spans="49:50" s="262" customFormat="1">
      <c r="AW252" s="77"/>
      <c r="AX252" s="36"/>
    </row>
    <row r="253" spans="49:50" s="262" customFormat="1">
      <c r="AW253" s="77"/>
      <c r="AX253" s="36"/>
    </row>
    <row r="254" spans="49:50" s="262" customFormat="1">
      <c r="AW254" s="77"/>
      <c r="AX254" s="36"/>
    </row>
    <row r="255" spans="49:50" s="262" customFormat="1">
      <c r="AW255" s="77"/>
      <c r="AX255" s="36"/>
    </row>
    <row r="256" spans="49:50" s="262" customFormat="1">
      <c r="AW256" s="77"/>
      <c r="AX256" s="36"/>
    </row>
    <row r="257" spans="49:50" s="262" customFormat="1">
      <c r="AW257" s="77"/>
      <c r="AX257" s="36"/>
    </row>
    <row r="258" spans="49:50" s="262" customFormat="1">
      <c r="AW258" s="77"/>
      <c r="AX258" s="36"/>
    </row>
    <row r="259" spans="49:50" s="262" customFormat="1">
      <c r="AW259" s="77"/>
      <c r="AX259" s="36"/>
    </row>
    <row r="260" spans="49:50" s="262" customFormat="1">
      <c r="AW260" s="77"/>
      <c r="AX260" s="36"/>
    </row>
    <row r="261" spans="49:50" s="262" customFormat="1">
      <c r="AW261" s="77"/>
      <c r="AX261" s="36"/>
    </row>
    <row r="262" spans="49:50" s="262" customFormat="1">
      <c r="AW262" s="77"/>
      <c r="AX262" s="36"/>
    </row>
    <row r="263" spans="49:50" s="262" customFormat="1">
      <c r="AW263" s="77"/>
      <c r="AX263" s="36"/>
    </row>
    <row r="264" spans="49:50" s="262" customFormat="1">
      <c r="AW264" s="77"/>
      <c r="AX264" s="36"/>
    </row>
    <row r="265" spans="49:50" s="262" customFormat="1">
      <c r="AW265" s="77"/>
      <c r="AX265" s="36"/>
    </row>
    <row r="266" spans="49:50" s="262" customFormat="1">
      <c r="AW266" s="77"/>
      <c r="AX266" s="36"/>
    </row>
    <row r="267" spans="49:50" s="262" customFormat="1">
      <c r="AW267" s="77"/>
      <c r="AX267" s="36"/>
    </row>
    <row r="268" spans="49:50" s="262" customFormat="1">
      <c r="AW268" s="77"/>
      <c r="AX268" s="36"/>
    </row>
    <row r="269" spans="49:50" s="262" customFormat="1">
      <c r="AW269" s="77"/>
      <c r="AX269" s="36"/>
    </row>
    <row r="270" spans="49:50" s="262" customFormat="1">
      <c r="AW270" s="77"/>
      <c r="AX270" s="36"/>
    </row>
    <row r="271" spans="49:50" s="262" customFormat="1">
      <c r="AW271" s="77"/>
      <c r="AX271" s="36"/>
    </row>
    <row r="272" spans="49:50" s="262" customFormat="1">
      <c r="AW272" s="77"/>
      <c r="AX272" s="36"/>
    </row>
    <row r="273" spans="49:50" s="262" customFormat="1">
      <c r="AW273" s="77"/>
      <c r="AX273" s="36"/>
    </row>
    <row r="274" spans="49:50" s="262" customFormat="1">
      <c r="AW274" s="77"/>
      <c r="AX274" s="36"/>
    </row>
    <row r="275" spans="49:50" s="262" customFormat="1">
      <c r="AW275" s="77"/>
      <c r="AX275" s="36"/>
    </row>
    <row r="276" spans="49:50" s="262" customFormat="1">
      <c r="AW276" s="77"/>
      <c r="AX276" s="36"/>
    </row>
    <row r="277" spans="49:50" s="262" customFormat="1">
      <c r="AW277" s="77"/>
      <c r="AX277" s="36"/>
    </row>
    <row r="278" spans="49:50" s="262" customFormat="1">
      <c r="AW278" s="77"/>
      <c r="AX278" s="36"/>
    </row>
    <row r="279" spans="49:50" s="262" customFormat="1">
      <c r="AW279" s="77"/>
      <c r="AX279" s="36"/>
    </row>
    <row r="280" spans="49:50" s="262" customFormat="1">
      <c r="AW280" s="77"/>
      <c r="AX280" s="36"/>
    </row>
    <row r="281" spans="49:50" s="262" customFormat="1">
      <c r="AW281" s="77"/>
      <c r="AX281" s="36"/>
    </row>
    <row r="282" spans="49:50" s="262" customFormat="1">
      <c r="AW282" s="77"/>
      <c r="AX282" s="36"/>
    </row>
    <row r="283" spans="49:50" s="262" customFormat="1">
      <c r="AW283" s="77"/>
      <c r="AX283" s="36"/>
    </row>
    <row r="284" spans="49:50" s="262" customFormat="1">
      <c r="AW284" s="77"/>
      <c r="AX284" s="36"/>
    </row>
    <row r="285" spans="49:50" s="262" customFormat="1">
      <c r="AW285" s="77"/>
      <c r="AX285" s="36"/>
    </row>
    <row r="286" spans="49:50" s="262" customFormat="1">
      <c r="AW286" s="77"/>
      <c r="AX286" s="36"/>
    </row>
    <row r="287" spans="49:50" s="262" customFormat="1">
      <c r="AW287" s="77"/>
      <c r="AX287" s="36"/>
    </row>
    <row r="288" spans="49:50" s="262" customFormat="1">
      <c r="AW288" s="77"/>
      <c r="AX288" s="36"/>
    </row>
    <row r="289" spans="49:50" s="262" customFormat="1">
      <c r="AW289" s="77"/>
      <c r="AX289" s="36"/>
    </row>
    <row r="290" spans="49:50" s="262" customFormat="1">
      <c r="AW290" s="77"/>
      <c r="AX290" s="36"/>
    </row>
    <row r="291" spans="49:50" s="262" customFormat="1">
      <c r="AW291" s="77"/>
      <c r="AX291" s="36"/>
    </row>
    <row r="292" spans="49:50" s="262" customFormat="1">
      <c r="AW292" s="77"/>
      <c r="AX292" s="36"/>
    </row>
    <row r="293" spans="49:50" s="262" customFormat="1">
      <c r="AW293" s="77"/>
      <c r="AX293" s="36"/>
    </row>
    <row r="294" spans="49:50" s="262" customFormat="1">
      <c r="AW294" s="77"/>
      <c r="AX294" s="36"/>
    </row>
    <row r="295" spans="49:50" s="262" customFormat="1">
      <c r="AW295" s="77"/>
      <c r="AX295" s="36"/>
    </row>
    <row r="296" spans="49:50" s="262" customFormat="1">
      <c r="AW296" s="77"/>
      <c r="AX296" s="36"/>
    </row>
    <row r="297" spans="49:50" s="262" customFormat="1">
      <c r="AW297" s="77"/>
      <c r="AX297" s="36"/>
    </row>
    <row r="298" spans="49:50" s="262" customFormat="1">
      <c r="AW298" s="77"/>
      <c r="AX298" s="36"/>
    </row>
    <row r="299" spans="49:50" s="262" customFormat="1">
      <c r="AW299" s="77"/>
      <c r="AX299" s="36"/>
    </row>
    <row r="300" spans="49:50" s="262" customFormat="1">
      <c r="AW300" s="77"/>
      <c r="AX300" s="36"/>
    </row>
    <row r="301" spans="49:50" s="262" customFormat="1">
      <c r="AW301" s="77"/>
      <c r="AX301" s="36"/>
    </row>
    <row r="302" spans="49:50" s="262" customFormat="1">
      <c r="AW302" s="77"/>
      <c r="AX302" s="36"/>
    </row>
    <row r="303" spans="49:50" s="262" customFormat="1">
      <c r="AW303" s="77"/>
      <c r="AX303" s="36"/>
    </row>
    <row r="304" spans="49:50" s="262" customFormat="1">
      <c r="AW304" s="77"/>
      <c r="AX304" s="36"/>
    </row>
    <row r="305" spans="49:50" s="262" customFormat="1">
      <c r="AW305" s="77"/>
      <c r="AX305" s="36"/>
    </row>
    <row r="306" spans="49:50" s="262" customFormat="1">
      <c r="AW306" s="77"/>
      <c r="AX306" s="36"/>
    </row>
    <row r="307" spans="49:50" s="262" customFormat="1">
      <c r="AW307" s="77"/>
      <c r="AX307" s="36"/>
    </row>
    <row r="308" spans="49:50" s="262" customFormat="1">
      <c r="AW308" s="77"/>
      <c r="AX308" s="36"/>
    </row>
    <row r="309" spans="49:50" s="262" customFormat="1">
      <c r="AW309" s="77"/>
      <c r="AX309" s="36"/>
    </row>
    <row r="310" spans="49:50" s="262" customFormat="1">
      <c r="AW310" s="77"/>
      <c r="AX310" s="36"/>
    </row>
    <row r="311" spans="49:50" s="262" customFormat="1">
      <c r="AW311" s="77"/>
      <c r="AX311" s="36"/>
    </row>
    <row r="312" spans="49:50" s="262" customFormat="1">
      <c r="AW312" s="77"/>
      <c r="AX312" s="36"/>
    </row>
    <row r="313" spans="49:50" s="262" customFormat="1">
      <c r="AW313" s="77"/>
      <c r="AX313" s="36"/>
    </row>
    <row r="314" spans="49:50" s="262" customFormat="1">
      <c r="AW314" s="77"/>
      <c r="AX314" s="36"/>
    </row>
    <row r="315" spans="49:50" s="262" customFormat="1">
      <c r="AW315" s="77"/>
      <c r="AX315" s="36"/>
    </row>
    <row r="316" spans="49:50" s="262" customFormat="1">
      <c r="AW316" s="77"/>
      <c r="AX316" s="36"/>
    </row>
    <row r="317" spans="49:50" s="262" customFormat="1">
      <c r="AW317" s="77"/>
      <c r="AX317" s="36"/>
    </row>
    <row r="318" spans="49:50" s="262" customFormat="1">
      <c r="AW318" s="77"/>
      <c r="AX318" s="36"/>
    </row>
    <row r="319" spans="49:50" s="262" customFormat="1">
      <c r="AW319" s="77"/>
      <c r="AX319" s="36"/>
    </row>
    <row r="320" spans="49:50" s="262" customFormat="1">
      <c r="AW320" s="77"/>
      <c r="AX320" s="36"/>
    </row>
    <row r="321" spans="49:50" s="262" customFormat="1">
      <c r="AW321" s="77"/>
      <c r="AX321" s="36"/>
    </row>
    <row r="322" spans="49:50" s="262" customFormat="1">
      <c r="AW322" s="77"/>
      <c r="AX322" s="36"/>
    </row>
    <row r="323" spans="49:50" s="262" customFormat="1">
      <c r="AW323" s="77"/>
      <c r="AX323" s="36"/>
    </row>
    <row r="324" spans="49:50" s="262" customFormat="1">
      <c r="AW324" s="77"/>
      <c r="AX324" s="36"/>
    </row>
    <row r="325" spans="49:50" s="262" customFormat="1">
      <c r="AW325" s="77"/>
      <c r="AX325" s="36"/>
    </row>
    <row r="326" spans="49:50" s="262" customFormat="1">
      <c r="AW326" s="77"/>
      <c r="AX326" s="36"/>
    </row>
    <row r="327" spans="49:50" s="262" customFormat="1">
      <c r="AW327" s="77"/>
      <c r="AX327" s="36"/>
    </row>
    <row r="328" spans="49:50" s="262" customFormat="1">
      <c r="AW328" s="77"/>
      <c r="AX328" s="36"/>
    </row>
    <row r="329" spans="49:50" s="262" customFormat="1">
      <c r="AW329" s="77"/>
      <c r="AX329" s="36"/>
    </row>
    <row r="330" spans="49:50" s="262" customFormat="1">
      <c r="AW330" s="77"/>
      <c r="AX330" s="36"/>
    </row>
    <row r="331" spans="49:50" s="262" customFormat="1">
      <c r="AW331" s="77"/>
      <c r="AX331" s="36"/>
    </row>
    <row r="332" spans="49:50" s="262" customFormat="1">
      <c r="AW332" s="77"/>
      <c r="AX332" s="36"/>
    </row>
    <row r="333" spans="49:50" s="262" customFormat="1">
      <c r="AW333" s="77"/>
      <c r="AX333" s="36"/>
    </row>
    <row r="334" spans="49:50" s="262" customFormat="1">
      <c r="AW334" s="77"/>
      <c r="AX334" s="36"/>
    </row>
    <row r="335" spans="49:50" s="262" customFormat="1">
      <c r="AW335" s="77"/>
      <c r="AX335" s="36"/>
    </row>
    <row r="336" spans="49:50" s="262" customFormat="1">
      <c r="AW336" s="77"/>
      <c r="AX336" s="36"/>
    </row>
    <row r="337" spans="49:50" s="262" customFormat="1">
      <c r="AW337" s="77"/>
      <c r="AX337" s="36"/>
    </row>
    <row r="338" spans="49:50" s="262" customFormat="1">
      <c r="AW338" s="77"/>
      <c r="AX338" s="36"/>
    </row>
    <row r="339" spans="49:50" s="262" customFormat="1">
      <c r="AW339" s="77"/>
      <c r="AX339" s="36"/>
    </row>
    <row r="340" spans="49:50" s="262" customFormat="1">
      <c r="AW340" s="77"/>
      <c r="AX340" s="36"/>
    </row>
    <row r="341" spans="49:50" s="262" customFormat="1">
      <c r="AW341" s="77"/>
      <c r="AX341" s="36"/>
    </row>
    <row r="342" spans="49:50" s="262" customFormat="1">
      <c r="AW342" s="77"/>
      <c r="AX342" s="36"/>
    </row>
    <row r="343" spans="49:50" s="262" customFormat="1">
      <c r="AW343" s="77"/>
      <c r="AX343" s="36"/>
    </row>
    <row r="344" spans="49:50" s="262" customFormat="1">
      <c r="AW344" s="77"/>
      <c r="AX344" s="36"/>
    </row>
    <row r="345" spans="49:50" s="262" customFormat="1">
      <c r="AW345" s="77"/>
      <c r="AX345" s="36"/>
    </row>
    <row r="346" spans="49:50" s="262" customFormat="1">
      <c r="AW346" s="77"/>
      <c r="AX346" s="36"/>
    </row>
    <row r="347" spans="49:50" s="262" customFormat="1">
      <c r="AW347" s="77"/>
      <c r="AX347" s="36"/>
    </row>
    <row r="348" spans="49:50" s="262" customFormat="1">
      <c r="AW348" s="77"/>
      <c r="AX348" s="36"/>
    </row>
    <row r="349" spans="49:50" s="262" customFormat="1">
      <c r="AW349" s="77"/>
      <c r="AX349" s="36"/>
    </row>
    <row r="350" spans="49:50" s="262" customFormat="1">
      <c r="AW350" s="77"/>
      <c r="AX350" s="36"/>
    </row>
    <row r="351" spans="49:50" s="262" customFormat="1">
      <c r="AW351" s="77"/>
      <c r="AX351" s="36"/>
    </row>
    <row r="352" spans="49:50" s="262" customFormat="1">
      <c r="AW352" s="77"/>
      <c r="AX352" s="36"/>
    </row>
    <row r="353" spans="49:50" s="262" customFormat="1">
      <c r="AW353" s="77"/>
      <c r="AX353" s="36"/>
    </row>
    <row r="354" spans="49:50" s="262" customFormat="1">
      <c r="AW354" s="77"/>
      <c r="AX354" s="36"/>
    </row>
    <row r="355" spans="49:50" s="262" customFormat="1">
      <c r="AW355" s="77"/>
      <c r="AX355" s="36"/>
    </row>
    <row r="356" spans="49:50" s="262" customFormat="1">
      <c r="AW356" s="77"/>
      <c r="AX356" s="36"/>
    </row>
    <row r="357" spans="49:50" s="262" customFormat="1">
      <c r="AW357" s="77"/>
      <c r="AX357" s="36"/>
    </row>
    <row r="358" spans="49:50" s="262" customFormat="1">
      <c r="AW358" s="77"/>
      <c r="AX358" s="36"/>
    </row>
    <row r="359" spans="49:50" s="262" customFormat="1">
      <c r="AW359" s="77"/>
      <c r="AX359" s="36"/>
    </row>
    <row r="360" spans="49:50" s="262" customFormat="1">
      <c r="AW360" s="77"/>
      <c r="AX360" s="36"/>
    </row>
    <row r="361" spans="49:50" s="262" customFormat="1">
      <c r="AW361" s="77"/>
      <c r="AX361" s="36"/>
    </row>
    <row r="362" spans="49:50" s="262" customFormat="1">
      <c r="AW362" s="77"/>
      <c r="AX362" s="36"/>
    </row>
    <row r="363" spans="49:50" s="262" customFormat="1">
      <c r="AW363" s="77"/>
      <c r="AX363" s="36"/>
    </row>
    <row r="364" spans="49:50" s="262" customFormat="1">
      <c r="AW364" s="77"/>
      <c r="AX364" s="36"/>
    </row>
    <row r="365" spans="49:50" s="262" customFormat="1">
      <c r="AW365" s="77"/>
      <c r="AX365" s="36"/>
    </row>
    <row r="366" spans="49:50" s="262" customFormat="1">
      <c r="AW366" s="77"/>
      <c r="AX366" s="36"/>
    </row>
    <row r="367" spans="49:50" s="262" customFormat="1">
      <c r="AW367" s="77"/>
      <c r="AX367" s="36"/>
    </row>
    <row r="368" spans="49:50" s="262" customFormat="1">
      <c r="AW368" s="77"/>
      <c r="AX368" s="36"/>
    </row>
    <row r="369" spans="49:50" s="262" customFormat="1">
      <c r="AW369" s="77"/>
      <c r="AX369" s="36"/>
    </row>
    <row r="370" spans="49:50" s="262" customFormat="1">
      <c r="AW370" s="77"/>
      <c r="AX370" s="36"/>
    </row>
    <row r="371" spans="49:50" s="262" customFormat="1">
      <c r="AW371" s="77"/>
      <c r="AX371" s="36"/>
    </row>
    <row r="372" spans="49:50" s="262" customFormat="1">
      <c r="AW372" s="77"/>
      <c r="AX372" s="36"/>
    </row>
    <row r="373" spans="49:50" s="262" customFormat="1">
      <c r="AW373" s="77"/>
      <c r="AX373" s="36"/>
    </row>
    <row r="374" spans="49:50" s="262" customFormat="1">
      <c r="AW374" s="77"/>
      <c r="AX374" s="36"/>
    </row>
    <row r="375" spans="49:50" s="262" customFormat="1">
      <c r="AW375" s="77"/>
      <c r="AX375" s="36"/>
    </row>
    <row r="376" spans="49:50" s="262" customFormat="1">
      <c r="AW376" s="77"/>
      <c r="AX376" s="36"/>
    </row>
    <row r="377" spans="49:50" s="262" customFormat="1">
      <c r="AW377" s="77"/>
      <c r="AX377" s="36"/>
    </row>
    <row r="378" spans="49:50" s="262" customFormat="1">
      <c r="AW378" s="77"/>
      <c r="AX378" s="36"/>
    </row>
    <row r="379" spans="49:50" s="262" customFormat="1">
      <c r="AW379" s="77"/>
      <c r="AX379" s="36"/>
    </row>
    <row r="380" spans="49:50" s="262" customFormat="1">
      <c r="AW380" s="77"/>
      <c r="AX380" s="36"/>
    </row>
    <row r="381" spans="49:50" s="262" customFormat="1">
      <c r="AW381" s="77"/>
      <c r="AX381" s="36"/>
    </row>
    <row r="382" spans="49:50" s="262" customFormat="1">
      <c r="AW382" s="77"/>
      <c r="AX382" s="36"/>
    </row>
    <row r="383" spans="49:50" s="262" customFormat="1">
      <c r="AW383" s="77"/>
      <c r="AX383" s="36"/>
    </row>
    <row r="384" spans="49:50" s="262" customFormat="1">
      <c r="AW384" s="77"/>
      <c r="AX384" s="36"/>
    </row>
    <row r="385" spans="49:50" s="262" customFormat="1">
      <c r="AW385" s="77"/>
      <c r="AX385" s="36"/>
    </row>
    <row r="386" spans="49:50" s="262" customFormat="1">
      <c r="AW386" s="77"/>
      <c r="AX386" s="36"/>
    </row>
    <row r="387" spans="49:50" s="262" customFormat="1">
      <c r="AW387" s="77"/>
      <c r="AX387" s="36"/>
    </row>
    <row r="388" spans="49:50" s="262" customFormat="1">
      <c r="AW388" s="77"/>
      <c r="AX388" s="36"/>
    </row>
    <row r="389" spans="49:50" s="262" customFormat="1">
      <c r="AW389" s="77"/>
      <c r="AX389" s="36"/>
    </row>
    <row r="390" spans="49:50" s="262" customFormat="1">
      <c r="AW390" s="77"/>
      <c r="AX390" s="36"/>
    </row>
    <row r="391" spans="49:50" s="262" customFormat="1">
      <c r="AW391" s="77"/>
      <c r="AX391" s="36"/>
    </row>
    <row r="392" spans="49:50" s="262" customFormat="1">
      <c r="AW392" s="77"/>
      <c r="AX392" s="36"/>
    </row>
    <row r="393" spans="49:50" s="262" customFormat="1">
      <c r="AW393" s="77"/>
      <c r="AX393" s="36"/>
    </row>
    <row r="394" spans="49:50" s="262" customFormat="1">
      <c r="AW394" s="77"/>
      <c r="AX394" s="36"/>
    </row>
    <row r="395" spans="49:50" s="262" customFormat="1">
      <c r="AW395" s="77"/>
      <c r="AX395" s="36"/>
    </row>
    <row r="396" spans="49:50" s="262" customFormat="1">
      <c r="AW396" s="77"/>
      <c r="AX396" s="36"/>
    </row>
    <row r="397" spans="49:50" s="262" customFormat="1">
      <c r="AW397" s="77"/>
      <c r="AX397" s="36"/>
    </row>
    <row r="398" spans="49:50" s="262" customFormat="1">
      <c r="AW398" s="77"/>
      <c r="AX398" s="36"/>
    </row>
    <row r="399" spans="49:50" s="262" customFormat="1">
      <c r="AW399" s="77"/>
      <c r="AX399" s="36"/>
    </row>
    <row r="400" spans="49:50" s="262" customFormat="1">
      <c r="AW400" s="77"/>
      <c r="AX400" s="36"/>
    </row>
    <row r="401" spans="49:50" s="262" customFormat="1">
      <c r="AW401" s="77"/>
      <c r="AX401" s="36"/>
    </row>
    <row r="402" spans="49:50" s="262" customFormat="1">
      <c r="AW402" s="77"/>
      <c r="AX402" s="36"/>
    </row>
    <row r="403" spans="49:50" s="262" customFormat="1">
      <c r="AW403" s="77"/>
      <c r="AX403" s="36"/>
    </row>
    <row r="404" spans="49:50" s="262" customFormat="1">
      <c r="AW404" s="77"/>
      <c r="AX404" s="36"/>
    </row>
    <row r="405" spans="49:50" s="262" customFormat="1">
      <c r="AW405" s="77"/>
      <c r="AX405" s="36"/>
    </row>
    <row r="406" spans="49:50" s="262" customFormat="1">
      <c r="AW406" s="77"/>
      <c r="AX406" s="36"/>
    </row>
    <row r="407" spans="49:50" s="262" customFormat="1">
      <c r="AW407" s="77"/>
      <c r="AX407" s="36"/>
    </row>
    <row r="408" spans="49:50" s="262" customFormat="1">
      <c r="AW408" s="77"/>
      <c r="AX408" s="36"/>
    </row>
    <row r="409" spans="49:50" s="262" customFormat="1">
      <c r="AW409" s="77"/>
      <c r="AX409" s="36"/>
    </row>
    <row r="410" spans="49:50" s="262" customFormat="1">
      <c r="AW410" s="77"/>
      <c r="AX410" s="36"/>
    </row>
    <row r="411" spans="49:50" s="262" customFormat="1">
      <c r="AW411" s="77"/>
      <c r="AX411" s="36"/>
    </row>
    <row r="412" spans="49:50" s="262" customFormat="1">
      <c r="AW412" s="77"/>
      <c r="AX412" s="36"/>
    </row>
    <row r="413" spans="49:50" s="262" customFormat="1">
      <c r="AW413" s="77"/>
      <c r="AX413" s="36"/>
    </row>
    <row r="414" spans="49:50" s="262" customFormat="1">
      <c r="AW414" s="77"/>
      <c r="AX414" s="36"/>
    </row>
    <row r="415" spans="49:50" s="262" customFormat="1">
      <c r="AW415" s="77"/>
      <c r="AX415" s="36"/>
    </row>
    <row r="416" spans="49:50" s="262" customFormat="1">
      <c r="AW416" s="77"/>
      <c r="AX416" s="36"/>
    </row>
    <row r="417" spans="49:50" s="262" customFormat="1">
      <c r="AW417" s="77"/>
      <c r="AX417" s="36"/>
    </row>
    <row r="418" spans="49:50" s="262" customFormat="1">
      <c r="AW418" s="77"/>
      <c r="AX418" s="36"/>
    </row>
    <row r="419" spans="49:50" s="262" customFormat="1">
      <c r="AW419" s="77"/>
      <c r="AX419" s="36"/>
    </row>
    <row r="420" spans="49:50" s="262" customFormat="1">
      <c r="AW420" s="77"/>
      <c r="AX420" s="36"/>
    </row>
    <row r="421" spans="49:50" s="262" customFormat="1">
      <c r="AW421" s="77"/>
      <c r="AX421" s="36"/>
    </row>
    <row r="422" spans="49:50" s="262" customFormat="1">
      <c r="AW422" s="77"/>
      <c r="AX422" s="36"/>
    </row>
    <row r="423" spans="49:50" s="262" customFormat="1">
      <c r="AW423" s="77"/>
      <c r="AX423" s="36"/>
    </row>
    <row r="424" spans="49:50" s="262" customFormat="1">
      <c r="AW424" s="77"/>
      <c r="AX424" s="36"/>
    </row>
    <row r="425" spans="49:50" s="262" customFormat="1">
      <c r="AW425" s="77"/>
      <c r="AX425" s="36"/>
    </row>
    <row r="426" spans="49:50" s="262" customFormat="1">
      <c r="AW426" s="77"/>
      <c r="AX426" s="36"/>
    </row>
    <row r="427" spans="49:50" s="262" customFormat="1">
      <c r="AW427" s="77"/>
      <c r="AX427" s="36"/>
    </row>
    <row r="428" spans="49:50" s="262" customFormat="1">
      <c r="AW428" s="77"/>
      <c r="AX428" s="36"/>
    </row>
    <row r="429" spans="49:50" s="262" customFormat="1">
      <c r="AW429" s="77"/>
      <c r="AX429" s="36"/>
    </row>
    <row r="430" spans="49:50" s="262" customFormat="1">
      <c r="AW430" s="77"/>
      <c r="AX430" s="36"/>
    </row>
    <row r="431" spans="49:50" s="262" customFormat="1">
      <c r="AW431" s="77"/>
      <c r="AX431" s="36"/>
    </row>
    <row r="432" spans="49:50" s="262" customFormat="1">
      <c r="AW432" s="77"/>
      <c r="AX432" s="36"/>
    </row>
    <row r="433" spans="49:50" s="262" customFormat="1">
      <c r="AW433" s="77"/>
      <c r="AX433" s="36"/>
    </row>
    <row r="434" spans="49:50" s="262" customFormat="1">
      <c r="AW434" s="77"/>
      <c r="AX434" s="36"/>
    </row>
    <row r="435" spans="49:50" s="262" customFormat="1">
      <c r="AW435" s="77"/>
      <c r="AX435" s="36"/>
    </row>
    <row r="436" spans="49:50" s="262" customFormat="1">
      <c r="AW436" s="77"/>
      <c r="AX436" s="36"/>
    </row>
    <row r="437" spans="49:50" s="262" customFormat="1">
      <c r="AW437" s="77"/>
      <c r="AX437" s="36"/>
    </row>
    <row r="438" spans="49:50" s="262" customFormat="1">
      <c r="AW438" s="77"/>
      <c r="AX438" s="36"/>
    </row>
    <row r="439" spans="49:50" s="262" customFormat="1">
      <c r="AW439" s="77"/>
      <c r="AX439" s="36"/>
    </row>
    <row r="440" spans="49:50" s="262" customFormat="1">
      <c r="AW440" s="77"/>
      <c r="AX440" s="36"/>
    </row>
    <row r="441" spans="49:50" s="262" customFormat="1">
      <c r="AW441" s="77"/>
      <c r="AX441" s="36"/>
    </row>
    <row r="442" spans="49:50" s="262" customFormat="1">
      <c r="AW442" s="77"/>
      <c r="AX442" s="36"/>
    </row>
    <row r="443" spans="49:50" s="262" customFormat="1">
      <c r="AW443" s="77"/>
      <c r="AX443" s="36"/>
    </row>
    <row r="444" spans="49:50" s="262" customFormat="1">
      <c r="AW444" s="77"/>
      <c r="AX444" s="36"/>
    </row>
    <row r="445" spans="49:50" s="262" customFormat="1">
      <c r="AW445" s="77"/>
      <c r="AX445" s="36"/>
    </row>
    <row r="446" spans="49:50" s="262" customFormat="1">
      <c r="AW446" s="77"/>
      <c r="AX446" s="36"/>
    </row>
    <row r="447" spans="49:50" s="262" customFormat="1">
      <c r="AW447" s="77"/>
      <c r="AX447" s="36"/>
    </row>
    <row r="448" spans="49:50" s="262" customFormat="1">
      <c r="AW448" s="77"/>
      <c r="AX448" s="36"/>
    </row>
    <row r="449" spans="49:50" s="262" customFormat="1">
      <c r="AW449" s="77"/>
      <c r="AX449" s="36"/>
    </row>
    <row r="450" spans="49:50" s="262" customFormat="1">
      <c r="AW450" s="77"/>
      <c r="AX450" s="36"/>
    </row>
    <row r="451" spans="49:50" s="262" customFormat="1">
      <c r="AW451" s="77"/>
      <c r="AX451" s="36"/>
    </row>
    <row r="452" spans="49:50" s="262" customFormat="1">
      <c r="AW452" s="77"/>
      <c r="AX452" s="36"/>
    </row>
    <row r="453" spans="49:50" s="262" customFormat="1">
      <c r="AW453" s="77"/>
      <c r="AX453" s="36"/>
    </row>
    <row r="454" spans="49:50" s="262" customFormat="1">
      <c r="AW454" s="77"/>
      <c r="AX454" s="36"/>
    </row>
    <row r="455" spans="49:50" s="262" customFormat="1">
      <c r="AW455" s="77"/>
      <c r="AX455" s="36"/>
    </row>
    <row r="456" spans="49:50" s="262" customFormat="1">
      <c r="AW456" s="77"/>
      <c r="AX456" s="36"/>
    </row>
    <row r="457" spans="49:50" s="262" customFormat="1">
      <c r="AW457" s="77"/>
      <c r="AX457" s="36"/>
    </row>
    <row r="458" spans="49:50" s="262" customFormat="1">
      <c r="AW458" s="77"/>
      <c r="AX458" s="36"/>
    </row>
    <row r="459" spans="49:50" s="262" customFormat="1">
      <c r="AW459" s="77"/>
      <c r="AX459" s="36"/>
    </row>
    <row r="460" spans="49:50" s="262" customFormat="1">
      <c r="AW460" s="77"/>
      <c r="AX460" s="36"/>
    </row>
    <row r="461" spans="49:50" s="262" customFormat="1">
      <c r="AW461" s="77"/>
      <c r="AX461" s="36"/>
    </row>
    <row r="462" spans="49:50" s="262" customFormat="1">
      <c r="AW462" s="77"/>
      <c r="AX462" s="36"/>
    </row>
    <row r="463" spans="49:50" s="262" customFormat="1">
      <c r="AW463" s="77"/>
      <c r="AX463" s="36"/>
    </row>
    <row r="464" spans="49:50" s="262" customFormat="1">
      <c r="AW464" s="77"/>
      <c r="AX464" s="36"/>
    </row>
    <row r="465" spans="49:50" s="262" customFormat="1">
      <c r="AW465" s="77"/>
      <c r="AX465" s="36"/>
    </row>
    <row r="466" spans="49:50" s="262" customFormat="1">
      <c r="AW466" s="77"/>
      <c r="AX466" s="36"/>
    </row>
    <row r="467" spans="49:50" s="262" customFormat="1">
      <c r="AW467" s="77"/>
      <c r="AX467" s="36"/>
    </row>
    <row r="468" spans="49:50" s="262" customFormat="1">
      <c r="AW468" s="77"/>
      <c r="AX468" s="36"/>
    </row>
    <row r="469" spans="49:50" s="262" customFormat="1">
      <c r="AW469" s="77"/>
      <c r="AX469" s="36"/>
    </row>
    <row r="470" spans="49:50" s="262" customFormat="1">
      <c r="AW470" s="77"/>
      <c r="AX470" s="36"/>
    </row>
    <row r="471" spans="49:50" s="262" customFormat="1">
      <c r="AW471" s="77"/>
      <c r="AX471" s="36"/>
    </row>
    <row r="472" spans="49:50" s="262" customFormat="1">
      <c r="AW472" s="77"/>
      <c r="AX472" s="36"/>
    </row>
    <row r="473" spans="49:50" s="262" customFormat="1">
      <c r="AW473" s="77"/>
      <c r="AX473" s="36"/>
    </row>
    <row r="474" spans="49:50" s="262" customFormat="1">
      <c r="AW474" s="77"/>
      <c r="AX474" s="36"/>
    </row>
    <row r="475" spans="49:50" s="262" customFormat="1">
      <c r="AW475" s="77"/>
      <c r="AX475" s="36"/>
    </row>
    <row r="476" spans="49:50" s="262" customFormat="1">
      <c r="AW476" s="77"/>
      <c r="AX476" s="36"/>
    </row>
    <row r="477" spans="49:50" s="262" customFormat="1">
      <c r="AW477" s="77"/>
      <c r="AX477" s="36"/>
    </row>
    <row r="478" spans="49:50" s="262" customFormat="1">
      <c r="AW478" s="77"/>
      <c r="AX478" s="36"/>
    </row>
    <row r="479" spans="49:50" s="262" customFormat="1">
      <c r="AW479" s="77"/>
      <c r="AX479" s="36"/>
    </row>
    <row r="480" spans="49:50" s="262" customFormat="1">
      <c r="AW480" s="77"/>
      <c r="AX480" s="36"/>
    </row>
    <row r="481" spans="49:50" s="262" customFormat="1">
      <c r="AW481" s="77"/>
      <c r="AX481" s="36"/>
    </row>
    <row r="482" spans="49:50" s="262" customFormat="1">
      <c r="AW482" s="77"/>
      <c r="AX482" s="36"/>
    </row>
    <row r="483" spans="49:50" s="262" customFormat="1">
      <c r="AW483" s="77"/>
      <c r="AX483" s="36"/>
    </row>
    <row r="484" spans="49:50" s="262" customFormat="1">
      <c r="AW484" s="77"/>
      <c r="AX484" s="36"/>
    </row>
    <row r="485" spans="49:50" s="262" customFormat="1">
      <c r="AW485" s="77"/>
      <c r="AX485" s="36"/>
    </row>
    <row r="486" spans="49:50" s="262" customFormat="1">
      <c r="AW486" s="77"/>
      <c r="AX486" s="36"/>
    </row>
    <row r="487" spans="49:50" s="262" customFormat="1">
      <c r="AW487" s="77"/>
      <c r="AX487" s="36"/>
    </row>
    <row r="488" spans="49:50" s="262" customFormat="1">
      <c r="AW488" s="77"/>
      <c r="AX488" s="36"/>
    </row>
    <row r="489" spans="49:50" s="262" customFormat="1">
      <c r="AW489" s="77"/>
      <c r="AX489" s="36"/>
    </row>
    <row r="490" spans="49:50" s="262" customFormat="1">
      <c r="AW490" s="77"/>
      <c r="AX490" s="36"/>
    </row>
    <row r="491" spans="49:50" s="262" customFormat="1">
      <c r="AW491" s="77"/>
      <c r="AX491" s="36"/>
    </row>
    <row r="492" spans="49:50" s="262" customFormat="1">
      <c r="AW492" s="77"/>
      <c r="AX492" s="36"/>
    </row>
    <row r="493" spans="49:50" s="262" customFormat="1">
      <c r="AW493" s="77"/>
      <c r="AX493" s="36"/>
    </row>
    <row r="494" spans="49:50" s="262" customFormat="1">
      <c r="AW494" s="77"/>
      <c r="AX494" s="36"/>
    </row>
    <row r="495" spans="49:50" s="262" customFormat="1">
      <c r="AW495" s="77"/>
      <c r="AX495" s="36"/>
    </row>
    <row r="496" spans="49:50" s="262" customFormat="1">
      <c r="AW496" s="77"/>
      <c r="AX496" s="36"/>
    </row>
    <row r="497" spans="49:50" s="262" customFormat="1">
      <c r="AW497" s="77"/>
      <c r="AX497" s="36"/>
    </row>
    <row r="498" spans="49:50" s="262" customFormat="1">
      <c r="AW498" s="77"/>
      <c r="AX498" s="36"/>
    </row>
    <row r="499" spans="49:50" s="262" customFormat="1">
      <c r="AW499" s="77"/>
      <c r="AX499" s="36"/>
    </row>
    <row r="500" spans="49:50" s="262" customFormat="1">
      <c r="AW500" s="77"/>
      <c r="AX500" s="36"/>
    </row>
    <row r="501" spans="49:50" s="262" customFormat="1">
      <c r="AW501" s="77"/>
      <c r="AX501" s="36"/>
    </row>
    <row r="502" spans="49:50" s="262" customFormat="1">
      <c r="AW502" s="77"/>
      <c r="AX502" s="36"/>
    </row>
    <row r="503" spans="49:50" s="262" customFormat="1">
      <c r="AW503" s="77"/>
      <c r="AX503" s="36"/>
    </row>
    <row r="504" spans="49:50" s="262" customFormat="1">
      <c r="AW504" s="77"/>
      <c r="AX504" s="36"/>
    </row>
    <row r="505" spans="49:50" s="262" customFormat="1">
      <c r="AW505" s="77"/>
      <c r="AX505" s="36"/>
    </row>
    <row r="506" spans="49:50" s="262" customFormat="1">
      <c r="AW506" s="77"/>
      <c r="AX506" s="36"/>
    </row>
    <row r="507" spans="49:50" s="262" customFormat="1">
      <c r="AW507" s="77"/>
      <c r="AX507" s="36"/>
    </row>
    <row r="508" spans="49:50" s="262" customFormat="1">
      <c r="AW508" s="77"/>
      <c r="AX508" s="36"/>
    </row>
    <row r="509" spans="49:50" s="262" customFormat="1">
      <c r="AW509" s="77"/>
      <c r="AX509" s="36"/>
    </row>
    <row r="510" spans="49:50" s="262" customFormat="1">
      <c r="AW510" s="77"/>
      <c r="AX510" s="36"/>
    </row>
    <row r="511" spans="49:50" s="262" customFormat="1">
      <c r="AW511" s="77"/>
      <c r="AX511" s="36"/>
    </row>
    <row r="512" spans="49:50" s="262" customFormat="1">
      <c r="AW512" s="77"/>
      <c r="AX512" s="36"/>
    </row>
    <row r="513" spans="49:50" s="262" customFormat="1">
      <c r="AW513" s="77"/>
      <c r="AX513" s="36"/>
    </row>
    <row r="514" spans="49:50" s="262" customFormat="1">
      <c r="AW514" s="77"/>
      <c r="AX514" s="36"/>
    </row>
    <row r="515" spans="49:50" s="262" customFormat="1">
      <c r="AW515" s="77"/>
      <c r="AX515" s="36"/>
    </row>
    <row r="516" spans="49:50" s="262" customFormat="1">
      <c r="AW516" s="77"/>
      <c r="AX516" s="36"/>
    </row>
    <row r="517" spans="49:50" s="262" customFormat="1">
      <c r="AW517" s="77"/>
      <c r="AX517" s="36"/>
    </row>
    <row r="518" spans="49:50" s="262" customFormat="1">
      <c r="AW518" s="77"/>
      <c r="AX518" s="36"/>
    </row>
    <row r="519" spans="49:50" s="262" customFormat="1">
      <c r="AW519" s="77"/>
      <c r="AX519" s="36"/>
    </row>
    <row r="520" spans="49:50" s="262" customFormat="1">
      <c r="AW520" s="77"/>
      <c r="AX520" s="36"/>
    </row>
    <row r="521" spans="49:50" s="262" customFormat="1">
      <c r="AW521" s="77"/>
      <c r="AX521" s="36"/>
    </row>
    <row r="522" spans="49:50" s="262" customFormat="1">
      <c r="AW522" s="77"/>
      <c r="AX522" s="36"/>
    </row>
    <row r="523" spans="49:50" s="262" customFormat="1">
      <c r="AW523" s="77"/>
      <c r="AX523" s="36"/>
    </row>
    <row r="524" spans="49:50" s="262" customFormat="1">
      <c r="AW524" s="77"/>
      <c r="AX524" s="36"/>
    </row>
    <row r="525" spans="49:50" s="262" customFormat="1">
      <c r="AW525" s="77"/>
      <c r="AX525" s="36"/>
    </row>
    <row r="526" spans="49:50" s="262" customFormat="1">
      <c r="AW526" s="77"/>
      <c r="AX526" s="36"/>
    </row>
    <row r="527" spans="49:50" s="262" customFormat="1">
      <c r="AW527" s="77"/>
      <c r="AX527" s="36"/>
    </row>
    <row r="528" spans="49:50" s="262" customFormat="1">
      <c r="AW528" s="77"/>
      <c r="AX528" s="36"/>
    </row>
    <row r="529" spans="49:50" s="262" customFormat="1">
      <c r="AW529" s="77"/>
      <c r="AX529" s="36"/>
    </row>
    <row r="530" spans="49:50" s="262" customFormat="1">
      <c r="AW530" s="77"/>
      <c r="AX530" s="36"/>
    </row>
    <row r="531" spans="49:50" s="262" customFormat="1">
      <c r="AW531" s="77"/>
      <c r="AX531" s="36"/>
    </row>
    <row r="532" spans="49:50" s="262" customFormat="1">
      <c r="AW532" s="77"/>
      <c r="AX532" s="36"/>
    </row>
    <row r="533" spans="49:50" s="262" customFormat="1">
      <c r="AW533" s="77"/>
      <c r="AX533" s="36"/>
    </row>
    <row r="534" spans="49:50" s="262" customFormat="1">
      <c r="AW534" s="77"/>
      <c r="AX534" s="36"/>
    </row>
    <row r="535" spans="49:50" s="262" customFormat="1">
      <c r="AW535" s="77"/>
      <c r="AX535" s="36"/>
    </row>
    <row r="536" spans="49:50" s="262" customFormat="1">
      <c r="AW536" s="77"/>
      <c r="AX536" s="36"/>
    </row>
    <row r="537" spans="49:50" s="262" customFormat="1">
      <c r="AW537" s="77"/>
      <c r="AX537" s="36"/>
    </row>
    <row r="538" spans="49:50" s="262" customFormat="1">
      <c r="AW538" s="77"/>
      <c r="AX538" s="36"/>
    </row>
    <row r="539" spans="49:50" s="262" customFormat="1">
      <c r="AW539" s="77"/>
      <c r="AX539" s="36"/>
    </row>
    <row r="540" spans="49:50" s="262" customFormat="1">
      <c r="AW540" s="77"/>
      <c r="AX540" s="36"/>
    </row>
    <row r="541" spans="49:50" s="262" customFormat="1">
      <c r="AW541" s="77"/>
      <c r="AX541" s="36"/>
    </row>
    <row r="542" spans="49:50" s="262" customFormat="1">
      <c r="AW542" s="77"/>
      <c r="AX542" s="36"/>
    </row>
    <row r="543" spans="49:50" s="262" customFormat="1">
      <c r="AW543" s="77"/>
      <c r="AX543" s="36"/>
    </row>
    <row r="544" spans="49:50" s="262" customFormat="1">
      <c r="AW544" s="77"/>
      <c r="AX544" s="36"/>
    </row>
    <row r="545" spans="49:50" s="262" customFormat="1">
      <c r="AW545" s="77"/>
      <c r="AX545" s="36"/>
    </row>
    <row r="546" spans="49:50" s="262" customFormat="1">
      <c r="AW546" s="77"/>
      <c r="AX546" s="36"/>
    </row>
    <row r="547" spans="49:50" s="262" customFormat="1">
      <c r="AW547" s="77"/>
      <c r="AX547" s="36"/>
    </row>
    <row r="548" spans="49:50" s="262" customFormat="1">
      <c r="AW548" s="77"/>
      <c r="AX548" s="36"/>
    </row>
    <row r="549" spans="49:50" s="262" customFormat="1">
      <c r="AW549" s="77"/>
      <c r="AX549" s="36"/>
    </row>
    <row r="550" spans="49:50" s="262" customFormat="1">
      <c r="AW550" s="77"/>
      <c r="AX550" s="36"/>
    </row>
    <row r="551" spans="49:50" s="262" customFormat="1">
      <c r="AW551" s="77"/>
      <c r="AX551" s="36"/>
    </row>
    <row r="552" spans="49:50" s="262" customFormat="1">
      <c r="AW552" s="77"/>
      <c r="AX552" s="36"/>
    </row>
    <row r="553" spans="49:50" s="262" customFormat="1">
      <c r="AW553" s="77"/>
      <c r="AX553" s="36"/>
    </row>
    <row r="554" spans="49:50" s="262" customFormat="1">
      <c r="AW554" s="77"/>
      <c r="AX554" s="36"/>
    </row>
    <row r="555" spans="49:50" s="262" customFormat="1">
      <c r="AW555" s="77"/>
      <c r="AX555" s="36"/>
    </row>
    <row r="556" spans="49:50" s="262" customFormat="1">
      <c r="AW556" s="77"/>
      <c r="AX556" s="36"/>
    </row>
    <row r="557" spans="49:50" s="262" customFormat="1">
      <c r="AW557" s="77"/>
      <c r="AX557" s="36"/>
    </row>
    <row r="558" spans="49:50" s="262" customFormat="1">
      <c r="AW558" s="77"/>
      <c r="AX558" s="36"/>
    </row>
    <row r="559" spans="49:50" s="262" customFormat="1">
      <c r="AW559" s="77"/>
      <c r="AX559" s="36"/>
    </row>
    <row r="560" spans="49:50" s="262" customFormat="1">
      <c r="AW560" s="77"/>
      <c r="AX560" s="36"/>
    </row>
    <row r="561" spans="49:50" s="262" customFormat="1">
      <c r="AW561" s="77"/>
      <c r="AX561" s="36"/>
    </row>
    <row r="562" spans="49:50" s="262" customFormat="1">
      <c r="AW562" s="77"/>
      <c r="AX562" s="36"/>
    </row>
    <row r="563" spans="49:50" s="262" customFormat="1">
      <c r="AW563" s="77"/>
      <c r="AX563" s="36"/>
    </row>
    <row r="564" spans="49:50" s="262" customFormat="1">
      <c r="AW564" s="77"/>
      <c r="AX564" s="36"/>
    </row>
    <row r="565" spans="49:50" s="262" customFormat="1">
      <c r="AW565" s="77"/>
      <c r="AX565" s="36"/>
    </row>
    <row r="566" spans="49:50" s="262" customFormat="1">
      <c r="AW566" s="77"/>
      <c r="AX566" s="36"/>
    </row>
    <row r="567" spans="49:50" s="262" customFormat="1">
      <c r="AW567" s="77"/>
      <c r="AX567" s="36"/>
    </row>
    <row r="568" spans="49:50" s="262" customFormat="1">
      <c r="AW568" s="77"/>
      <c r="AX568" s="36"/>
    </row>
    <row r="569" spans="49:50" s="262" customFormat="1">
      <c r="AW569" s="77"/>
      <c r="AX569" s="36"/>
    </row>
    <row r="570" spans="49:50" s="262" customFormat="1">
      <c r="AW570" s="77"/>
      <c r="AX570" s="36"/>
    </row>
    <row r="571" spans="49:50" s="262" customFormat="1">
      <c r="AW571" s="77"/>
      <c r="AX571" s="36"/>
    </row>
    <row r="572" spans="49:50" s="262" customFormat="1">
      <c r="AW572" s="77"/>
      <c r="AX572" s="36"/>
    </row>
    <row r="573" spans="49:50" s="262" customFormat="1">
      <c r="AW573" s="77"/>
      <c r="AX573" s="36"/>
    </row>
    <row r="574" spans="49:50" s="262" customFormat="1">
      <c r="AW574" s="77"/>
      <c r="AX574" s="36"/>
    </row>
    <row r="575" spans="49:50" s="262" customFormat="1">
      <c r="AW575" s="77"/>
      <c r="AX575" s="36"/>
    </row>
    <row r="576" spans="49:50" s="262" customFormat="1">
      <c r="AW576" s="77"/>
      <c r="AX576" s="36"/>
    </row>
    <row r="577" spans="49:50" s="262" customFormat="1">
      <c r="AW577" s="77"/>
      <c r="AX577" s="36"/>
    </row>
    <row r="578" spans="49:50" s="262" customFormat="1">
      <c r="AW578" s="77"/>
      <c r="AX578" s="36"/>
    </row>
    <row r="579" spans="49:50" s="262" customFormat="1">
      <c r="AW579" s="77"/>
      <c r="AX579" s="36"/>
    </row>
    <row r="580" spans="49:50" s="262" customFormat="1">
      <c r="AW580" s="77"/>
      <c r="AX580" s="36"/>
    </row>
    <row r="581" spans="49:50" s="262" customFormat="1">
      <c r="AW581" s="77"/>
      <c r="AX581" s="36"/>
    </row>
    <row r="582" spans="49:50" s="262" customFormat="1">
      <c r="AW582" s="77"/>
      <c r="AX582" s="36"/>
    </row>
    <row r="583" spans="49:50" s="262" customFormat="1">
      <c r="AW583" s="77"/>
      <c r="AX583" s="36"/>
    </row>
    <row r="584" spans="49:50" s="262" customFormat="1">
      <c r="AW584" s="77"/>
      <c r="AX584" s="36"/>
    </row>
    <row r="585" spans="49:50" s="262" customFormat="1">
      <c r="AW585" s="77"/>
      <c r="AX585" s="36"/>
    </row>
    <row r="586" spans="49:50" s="262" customFormat="1">
      <c r="AW586" s="77"/>
      <c r="AX586" s="36"/>
    </row>
    <row r="587" spans="49:50" s="262" customFormat="1">
      <c r="AW587" s="77"/>
      <c r="AX587" s="36"/>
    </row>
    <row r="588" spans="49:50" s="262" customFormat="1">
      <c r="AW588" s="77"/>
      <c r="AX588" s="36"/>
    </row>
    <row r="589" spans="49:50" s="262" customFormat="1">
      <c r="AW589" s="77"/>
      <c r="AX589" s="36"/>
    </row>
    <row r="590" spans="49:50" s="262" customFormat="1">
      <c r="AW590" s="77"/>
      <c r="AX590" s="36"/>
    </row>
    <row r="591" spans="49:50" s="262" customFormat="1">
      <c r="AW591" s="77"/>
      <c r="AX591" s="36"/>
    </row>
    <row r="592" spans="49:50" s="262" customFormat="1">
      <c r="AW592" s="77"/>
      <c r="AX592" s="36"/>
    </row>
    <row r="593" spans="49:50" s="262" customFormat="1">
      <c r="AW593" s="77"/>
      <c r="AX593" s="36"/>
    </row>
    <row r="594" spans="49:50" s="262" customFormat="1">
      <c r="AW594" s="77"/>
      <c r="AX594" s="36"/>
    </row>
    <row r="595" spans="49:50" s="262" customFormat="1">
      <c r="AW595" s="77"/>
      <c r="AX595" s="36"/>
    </row>
    <row r="596" spans="49:50" s="262" customFormat="1">
      <c r="AW596" s="77"/>
      <c r="AX596" s="36"/>
    </row>
    <row r="597" spans="49:50" s="262" customFormat="1">
      <c r="AW597" s="77"/>
      <c r="AX597" s="36"/>
    </row>
    <row r="598" spans="49:50" s="262" customFormat="1">
      <c r="AW598" s="77"/>
      <c r="AX598" s="36"/>
    </row>
    <row r="599" spans="49:50" s="262" customFormat="1">
      <c r="AW599" s="77"/>
      <c r="AX599" s="36"/>
    </row>
    <row r="600" spans="49:50" s="262" customFormat="1">
      <c r="AW600" s="77"/>
      <c r="AX600" s="36"/>
    </row>
    <row r="601" spans="49:50" s="262" customFormat="1">
      <c r="AW601" s="77"/>
      <c r="AX601" s="36"/>
    </row>
    <row r="602" spans="49:50" s="262" customFormat="1">
      <c r="AW602" s="77"/>
      <c r="AX602" s="36"/>
    </row>
    <row r="603" spans="49:50" s="262" customFormat="1">
      <c r="AW603" s="77"/>
      <c r="AX603" s="36"/>
    </row>
    <row r="604" spans="49:50" s="262" customFormat="1">
      <c r="AW604" s="77"/>
      <c r="AX604" s="36"/>
    </row>
    <row r="605" spans="49:50" s="262" customFormat="1">
      <c r="AW605" s="77"/>
      <c r="AX605" s="36"/>
    </row>
    <row r="606" spans="49:50" s="262" customFormat="1">
      <c r="AW606" s="77"/>
      <c r="AX606" s="36"/>
    </row>
    <row r="607" spans="49:50" s="262" customFormat="1">
      <c r="AW607" s="77"/>
      <c r="AX607" s="36"/>
    </row>
    <row r="608" spans="49:50" s="262" customFormat="1">
      <c r="AW608" s="77"/>
      <c r="AX608" s="36"/>
    </row>
    <row r="609" spans="49:50" s="262" customFormat="1">
      <c r="AW609" s="77"/>
      <c r="AX609" s="36"/>
    </row>
    <row r="610" spans="49:50" s="262" customFormat="1">
      <c r="AW610" s="77"/>
      <c r="AX610" s="36"/>
    </row>
    <row r="611" spans="49:50" s="262" customFormat="1">
      <c r="AW611" s="77"/>
      <c r="AX611" s="36"/>
    </row>
    <row r="612" spans="49:50" s="262" customFormat="1">
      <c r="AW612" s="77"/>
      <c r="AX612" s="36"/>
    </row>
    <row r="613" spans="49:50" s="262" customFormat="1">
      <c r="AW613" s="77"/>
      <c r="AX613" s="36"/>
    </row>
    <row r="614" spans="49:50" s="262" customFormat="1">
      <c r="AW614" s="77"/>
      <c r="AX614" s="36"/>
    </row>
    <row r="615" spans="49:50" s="262" customFormat="1">
      <c r="AW615" s="77"/>
      <c r="AX615" s="36"/>
    </row>
    <row r="616" spans="49:50" s="262" customFormat="1">
      <c r="AW616" s="77"/>
      <c r="AX616" s="36"/>
    </row>
    <row r="617" spans="49:50" s="262" customFormat="1">
      <c r="AW617" s="77"/>
      <c r="AX617" s="36"/>
    </row>
    <row r="618" spans="49:50" s="262" customFormat="1">
      <c r="AW618" s="77"/>
      <c r="AX618" s="36"/>
    </row>
    <row r="619" spans="49:50" s="262" customFormat="1">
      <c r="AW619" s="77"/>
      <c r="AX619" s="36"/>
    </row>
    <row r="620" spans="49:50" s="262" customFormat="1">
      <c r="AW620" s="77"/>
      <c r="AX620" s="36"/>
    </row>
    <row r="621" spans="49:50" s="262" customFormat="1">
      <c r="AW621" s="77"/>
      <c r="AX621" s="36"/>
    </row>
    <row r="622" spans="49:50" s="262" customFormat="1">
      <c r="AW622" s="77"/>
      <c r="AX622" s="36"/>
    </row>
    <row r="623" spans="49:50" s="262" customFormat="1">
      <c r="AW623" s="77"/>
      <c r="AX623" s="36"/>
    </row>
    <row r="624" spans="49:50" s="262" customFormat="1">
      <c r="AW624" s="77"/>
      <c r="AX624" s="36"/>
    </row>
    <row r="625" spans="49:50" s="262" customFormat="1">
      <c r="AW625" s="77"/>
      <c r="AX625" s="36"/>
    </row>
    <row r="626" spans="49:50" s="262" customFormat="1">
      <c r="AW626" s="77"/>
      <c r="AX626" s="36"/>
    </row>
    <row r="627" spans="49:50" s="262" customFormat="1">
      <c r="AW627" s="77"/>
      <c r="AX627" s="36"/>
    </row>
    <row r="628" spans="49:50" s="262" customFormat="1">
      <c r="AW628" s="77"/>
      <c r="AX628" s="36"/>
    </row>
    <row r="629" spans="49:50" s="262" customFormat="1">
      <c r="AW629" s="77"/>
      <c r="AX629" s="36"/>
    </row>
    <row r="630" spans="49:50" s="262" customFormat="1">
      <c r="AW630" s="77"/>
      <c r="AX630" s="36"/>
    </row>
    <row r="631" spans="49:50" s="262" customFormat="1">
      <c r="AW631" s="77"/>
      <c r="AX631" s="36"/>
    </row>
    <row r="632" spans="49:50" s="262" customFormat="1">
      <c r="AW632" s="77"/>
      <c r="AX632" s="36"/>
    </row>
    <row r="633" spans="49:50" s="262" customFormat="1">
      <c r="AW633" s="77"/>
      <c r="AX633" s="36"/>
    </row>
    <row r="634" spans="49:50" s="262" customFormat="1">
      <c r="AW634" s="77"/>
      <c r="AX634" s="36"/>
    </row>
    <row r="635" spans="49:50" s="262" customFormat="1">
      <c r="AW635" s="77"/>
      <c r="AX635" s="36"/>
    </row>
    <row r="636" spans="49:50" s="262" customFormat="1">
      <c r="AW636" s="77"/>
      <c r="AX636" s="36"/>
    </row>
    <row r="637" spans="49:50" s="262" customFormat="1">
      <c r="AW637" s="77"/>
      <c r="AX637" s="36"/>
    </row>
    <row r="638" spans="49:50" s="262" customFormat="1">
      <c r="AW638" s="77"/>
      <c r="AX638" s="36"/>
    </row>
    <row r="639" spans="49:50" s="262" customFormat="1">
      <c r="AW639" s="77"/>
      <c r="AX639" s="36"/>
    </row>
    <row r="640" spans="49:50" s="262" customFormat="1">
      <c r="AW640" s="77"/>
      <c r="AX640" s="36"/>
    </row>
    <row r="641" spans="49:50" s="262" customFormat="1">
      <c r="AW641" s="77"/>
      <c r="AX641" s="36"/>
    </row>
    <row r="642" spans="49:50" s="262" customFormat="1">
      <c r="AW642" s="77"/>
      <c r="AX642" s="36"/>
    </row>
    <row r="643" spans="49:50" s="262" customFormat="1">
      <c r="AW643" s="77"/>
      <c r="AX643" s="36"/>
    </row>
    <row r="644" spans="49:50" s="262" customFormat="1">
      <c r="AW644" s="77"/>
      <c r="AX644" s="36"/>
    </row>
    <row r="645" spans="49:50" s="262" customFormat="1">
      <c r="AW645" s="77"/>
      <c r="AX645" s="36"/>
    </row>
    <row r="646" spans="49:50" s="262" customFormat="1">
      <c r="AW646" s="77"/>
      <c r="AX646" s="36"/>
    </row>
    <row r="647" spans="49:50" s="262" customFormat="1">
      <c r="AW647" s="77"/>
      <c r="AX647" s="36"/>
    </row>
    <row r="648" spans="49:50" s="262" customFormat="1">
      <c r="AW648" s="77"/>
      <c r="AX648" s="36"/>
    </row>
    <row r="649" spans="49:50" s="262" customFormat="1">
      <c r="AW649" s="77"/>
      <c r="AX649" s="36"/>
    </row>
    <row r="650" spans="49:50" s="262" customFormat="1">
      <c r="AW650" s="77"/>
      <c r="AX650" s="36"/>
    </row>
    <row r="651" spans="49:50" s="262" customFormat="1">
      <c r="AW651" s="77"/>
      <c r="AX651" s="36"/>
    </row>
    <row r="652" spans="49:50" s="262" customFormat="1">
      <c r="AW652" s="77"/>
      <c r="AX652" s="36"/>
    </row>
    <row r="653" spans="49:50" s="262" customFormat="1">
      <c r="AW653" s="77"/>
      <c r="AX653" s="36"/>
    </row>
    <row r="654" spans="49:50" s="262" customFormat="1">
      <c r="AW654" s="77"/>
      <c r="AX654" s="36"/>
    </row>
    <row r="655" spans="49:50" s="262" customFormat="1">
      <c r="AW655" s="77"/>
      <c r="AX655" s="36"/>
    </row>
    <row r="656" spans="49:50" s="262" customFormat="1">
      <c r="AW656" s="77"/>
      <c r="AX656" s="36"/>
    </row>
    <row r="657" spans="49:50" s="262" customFormat="1">
      <c r="AW657" s="77"/>
      <c r="AX657" s="36"/>
    </row>
    <row r="658" spans="49:50" s="262" customFormat="1">
      <c r="AW658" s="77"/>
      <c r="AX658" s="36"/>
    </row>
    <row r="659" spans="49:50" s="262" customFormat="1">
      <c r="AW659" s="77"/>
      <c r="AX659" s="36"/>
    </row>
    <row r="660" spans="49:50" s="262" customFormat="1">
      <c r="AW660" s="77"/>
      <c r="AX660" s="36"/>
    </row>
    <row r="661" spans="49:50" s="262" customFormat="1">
      <c r="AW661" s="77"/>
      <c r="AX661" s="36"/>
    </row>
    <row r="662" spans="49:50" s="262" customFormat="1">
      <c r="AW662" s="77"/>
      <c r="AX662" s="36"/>
    </row>
    <row r="663" spans="49:50" s="262" customFormat="1">
      <c r="AW663" s="77"/>
      <c r="AX663" s="36"/>
    </row>
    <row r="664" spans="49:50" s="262" customFormat="1">
      <c r="AW664" s="77"/>
      <c r="AX664" s="36"/>
    </row>
    <row r="665" spans="49:50" s="262" customFormat="1">
      <c r="AW665" s="77"/>
      <c r="AX665" s="36"/>
    </row>
    <row r="666" spans="49:50" s="262" customFormat="1">
      <c r="AW666" s="77"/>
      <c r="AX666" s="36"/>
    </row>
    <row r="667" spans="49:50" s="262" customFormat="1">
      <c r="AW667" s="77"/>
      <c r="AX667" s="36"/>
    </row>
    <row r="668" spans="49:50" s="262" customFormat="1">
      <c r="AW668" s="77"/>
      <c r="AX668" s="36"/>
    </row>
    <row r="669" spans="49:50" s="262" customFormat="1">
      <c r="AW669" s="77"/>
      <c r="AX669" s="36"/>
    </row>
    <row r="670" spans="49:50" s="262" customFormat="1">
      <c r="AW670" s="77"/>
      <c r="AX670" s="36"/>
    </row>
    <row r="671" spans="49:50" s="262" customFormat="1">
      <c r="AW671" s="77"/>
      <c r="AX671" s="36"/>
    </row>
    <row r="672" spans="49:50" s="262" customFormat="1">
      <c r="AW672" s="77"/>
      <c r="AX672" s="36"/>
    </row>
    <row r="673" spans="49:50" s="262" customFormat="1">
      <c r="AW673" s="77"/>
      <c r="AX673" s="36"/>
    </row>
    <row r="674" spans="49:50" s="262" customFormat="1">
      <c r="AW674" s="77"/>
      <c r="AX674" s="36"/>
    </row>
    <row r="675" spans="49:50" s="262" customFormat="1">
      <c r="AW675" s="77"/>
      <c r="AX675" s="36"/>
    </row>
    <row r="676" spans="49:50" s="262" customFormat="1">
      <c r="AW676" s="77"/>
      <c r="AX676" s="36"/>
    </row>
    <row r="677" spans="49:50" s="262" customFormat="1">
      <c r="AW677" s="77"/>
      <c r="AX677" s="36"/>
    </row>
    <row r="678" spans="49:50" s="262" customFormat="1">
      <c r="AW678" s="77"/>
      <c r="AX678" s="36"/>
    </row>
    <row r="679" spans="49:50" s="262" customFormat="1">
      <c r="AW679" s="77"/>
      <c r="AX679" s="36"/>
    </row>
    <row r="680" spans="49:50" s="262" customFormat="1">
      <c r="AW680" s="77"/>
      <c r="AX680" s="36"/>
    </row>
    <row r="681" spans="49:50" s="262" customFormat="1">
      <c r="AW681" s="77"/>
      <c r="AX681" s="36"/>
    </row>
    <row r="682" spans="49:50" s="262" customFormat="1">
      <c r="AW682" s="77"/>
      <c r="AX682" s="36"/>
    </row>
    <row r="683" spans="49:50" s="262" customFormat="1">
      <c r="AW683" s="77"/>
      <c r="AX683" s="36"/>
    </row>
    <row r="684" spans="49:50" s="262" customFormat="1">
      <c r="AW684" s="77"/>
      <c r="AX684" s="36"/>
    </row>
    <row r="685" spans="49:50" s="262" customFormat="1">
      <c r="AW685" s="77"/>
      <c r="AX685" s="36"/>
    </row>
    <row r="686" spans="49:50" s="262" customFormat="1">
      <c r="AW686" s="77"/>
      <c r="AX686" s="36"/>
    </row>
    <row r="687" spans="49:50" s="262" customFormat="1">
      <c r="AW687" s="77"/>
      <c r="AX687" s="36"/>
    </row>
    <row r="688" spans="49:50" s="262" customFormat="1">
      <c r="AW688" s="77"/>
      <c r="AX688" s="36"/>
    </row>
    <row r="689" spans="49:50" s="262" customFormat="1">
      <c r="AW689" s="77"/>
      <c r="AX689" s="36"/>
    </row>
    <row r="690" spans="49:50" s="262" customFormat="1">
      <c r="AW690" s="77"/>
      <c r="AX690" s="36"/>
    </row>
    <row r="691" spans="49:50" s="262" customFormat="1">
      <c r="AW691" s="77"/>
      <c r="AX691" s="36"/>
    </row>
    <row r="692" spans="49:50" s="262" customFormat="1">
      <c r="AW692" s="77"/>
      <c r="AX692" s="36"/>
    </row>
    <row r="693" spans="49:50" s="262" customFormat="1">
      <c r="AW693" s="77"/>
      <c r="AX693" s="36"/>
    </row>
    <row r="694" spans="49:50" s="262" customFormat="1">
      <c r="AW694" s="77"/>
      <c r="AX694" s="36"/>
    </row>
    <row r="695" spans="49:50" s="262" customFormat="1">
      <c r="AW695" s="77"/>
      <c r="AX695" s="36"/>
    </row>
    <row r="696" spans="49:50" s="262" customFormat="1">
      <c r="AW696" s="77"/>
      <c r="AX696" s="36"/>
    </row>
    <row r="697" spans="49:50" s="262" customFormat="1">
      <c r="AW697" s="77"/>
      <c r="AX697" s="36"/>
    </row>
    <row r="698" spans="49:50" s="262" customFormat="1">
      <c r="AW698" s="77"/>
      <c r="AX698" s="36"/>
    </row>
    <row r="699" spans="49:50" s="262" customFormat="1">
      <c r="AW699" s="77"/>
      <c r="AX699" s="36"/>
    </row>
    <row r="700" spans="49:50" s="262" customFormat="1">
      <c r="AW700" s="77"/>
      <c r="AX700" s="36"/>
    </row>
    <row r="701" spans="49:50" s="262" customFormat="1">
      <c r="AW701" s="77"/>
      <c r="AX701" s="36"/>
    </row>
    <row r="702" spans="49:50" s="262" customFormat="1">
      <c r="AW702" s="77"/>
      <c r="AX702" s="36"/>
    </row>
    <row r="703" spans="49:50" s="262" customFormat="1">
      <c r="AW703" s="77"/>
      <c r="AX703" s="36"/>
    </row>
    <row r="704" spans="49:50" s="262" customFormat="1">
      <c r="AW704" s="77"/>
      <c r="AX704" s="36"/>
    </row>
    <row r="705" spans="49:50" s="262" customFormat="1">
      <c r="AW705" s="77"/>
      <c r="AX705" s="36"/>
    </row>
    <row r="706" spans="49:50" s="262" customFormat="1">
      <c r="AW706" s="77"/>
      <c r="AX706" s="36"/>
    </row>
    <row r="707" spans="49:50" s="262" customFormat="1">
      <c r="AW707" s="77"/>
      <c r="AX707" s="36"/>
    </row>
    <row r="708" spans="49:50" s="262" customFormat="1">
      <c r="AW708" s="77"/>
      <c r="AX708" s="36"/>
    </row>
    <row r="709" spans="49:50" s="262" customFormat="1">
      <c r="AW709" s="77"/>
      <c r="AX709" s="36"/>
    </row>
    <row r="710" spans="49:50" s="262" customFormat="1">
      <c r="AW710" s="77"/>
      <c r="AX710" s="36"/>
    </row>
    <row r="711" spans="49:50" s="262" customFormat="1">
      <c r="AW711" s="77"/>
      <c r="AX711" s="36"/>
    </row>
    <row r="712" spans="49:50" s="262" customFormat="1">
      <c r="AW712" s="77"/>
      <c r="AX712" s="36"/>
    </row>
    <row r="713" spans="49:50" s="262" customFormat="1">
      <c r="AW713" s="77"/>
      <c r="AX713" s="36"/>
    </row>
    <row r="714" spans="49:50" s="262" customFormat="1">
      <c r="AW714" s="77"/>
      <c r="AX714" s="36"/>
    </row>
    <row r="715" spans="49:50" s="262" customFormat="1">
      <c r="AW715" s="77"/>
      <c r="AX715" s="36"/>
    </row>
    <row r="716" spans="49:50" s="262" customFormat="1">
      <c r="AW716" s="77"/>
      <c r="AX716" s="36"/>
    </row>
    <row r="717" spans="49:50" s="262" customFormat="1">
      <c r="AW717" s="77"/>
      <c r="AX717" s="36"/>
    </row>
    <row r="718" spans="49:50" s="262" customFormat="1">
      <c r="AW718" s="77"/>
      <c r="AX718" s="36"/>
    </row>
    <row r="719" spans="49:50" s="262" customFormat="1">
      <c r="AW719" s="77"/>
      <c r="AX719" s="36"/>
    </row>
    <row r="720" spans="49:50" s="262" customFormat="1">
      <c r="AW720" s="77"/>
      <c r="AX720" s="36"/>
    </row>
    <row r="721" spans="49:50" s="262" customFormat="1">
      <c r="AW721" s="77"/>
      <c r="AX721" s="36"/>
    </row>
    <row r="722" spans="49:50" s="262" customFormat="1">
      <c r="AW722" s="77"/>
      <c r="AX722" s="36"/>
    </row>
    <row r="723" spans="49:50" s="262" customFormat="1">
      <c r="AW723" s="77"/>
      <c r="AX723" s="36"/>
    </row>
    <row r="724" spans="49:50" s="262" customFormat="1">
      <c r="AW724" s="77"/>
      <c r="AX724" s="36"/>
    </row>
    <row r="725" spans="49:50" s="262" customFormat="1">
      <c r="AW725" s="77"/>
      <c r="AX725" s="36"/>
    </row>
    <row r="726" spans="49:50" s="262" customFormat="1">
      <c r="AW726" s="77"/>
      <c r="AX726" s="36"/>
    </row>
    <row r="727" spans="49:50" s="262" customFormat="1">
      <c r="AW727" s="77"/>
      <c r="AX727" s="36"/>
    </row>
    <row r="728" spans="49:50" s="262" customFormat="1">
      <c r="AW728" s="77"/>
      <c r="AX728" s="36"/>
    </row>
    <row r="729" spans="49:50" s="262" customFormat="1">
      <c r="AW729" s="77"/>
      <c r="AX729" s="36"/>
    </row>
    <row r="730" spans="49:50" s="262" customFormat="1">
      <c r="AW730" s="77"/>
      <c r="AX730" s="36"/>
    </row>
    <row r="731" spans="49:50" s="262" customFormat="1">
      <c r="AW731" s="77"/>
      <c r="AX731" s="36"/>
    </row>
    <row r="732" spans="49:50" s="262" customFormat="1">
      <c r="AW732" s="77"/>
      <c r="AX732" s="36"/>
    </row>
    <row r="733" spans="49:50" s="262" customFormat="1">
      <c r="AW733" s="77"/>
      <c r="AX733" s="36"/>
    </row>
    <row r="734" spans="49:50" s="262" customFormat="1">
      <c r="AW734" s="77"/>
      <c r="AX734" s="36"/>
    </row>
    <row r="735" spans="49:50" s="262" customFormat="1">
      <c r="AW735" s="77"/>
      <c r="AX735" s="36"/>
    </row>
    <row r="736" spans="49:50" s="262" customFormat="1">
      <c r="AW736" s="77"/>
      <c r="AX736" s="36"/>
    </row>
    <row r="737" spans="49:50" s="262" customFormat="1">
      <c r="AW737" s="77"/>
      <c r="AX737" s="36"/>
    </row>
    <row r="738" spans="49:50" s="262" customFormat="1">
      <c r="AW738" s="77"/>
      <c r="AX738" s="36"/>
    </row>
    <row r="739" spans="49:50" s="262" customFormat="1">
      <c r="AW739" s="77"/>
      <c r="AX739" s="36"/>
    </row>
    <row r="740" spans="49:50" s="262" customFormat="1">
      <c r="AW740" s="77"/>
      <c r="AX740" s="36"/>
    </row>
    <row r="741" spans="49:50" s="262" customFormat="1">
      <c r="AW741" s="77"/>
      <c r="AX741" s="36"/>
    </row>
    <row r="742" spans="49:50" s="262" customFormat="1">
      <c r="AW742" s="77"/>
      <c r="AX742" s="36"/>
    </row>
    <row r="743" spans="49:50" s="262" customFormat="1">
      <c r="AW743" s="77"/>
      <c r="AX743" s="36"/>
    </row>
    <row r="744" spans="49:50" s="262" customFormat="1">
      <c r="AW744" s="77"/>
      <c r="AX744" s="36"/>
    </row>
    <row r="745" spans="49:50" s="262" customFormat="1">
      <c r="AW745" s="77"/>
      <c r="AX745" s="36"/>
    </row>
    <row r="746" spans="49:50" s="262" customFormat="1">
      <c r="AW746" s="77"/>
      <c r="AX746" s="36"/>
    </row>
    <row r="747" spans="49:50" s="262" customFormat="1">
      <c r="AW747" s="77"/>
      <c r="AX747" s="36"/>
    </row>
    <row r="748" spans="49:50" s="262" customFormat="1">
      <c r="AW748" s="77"/>
      <c r="AX748" s="36"/>
    </row>
    <row r="749" spans="49:50" s="262" customFormat="1">
      <c r="AW749" s="77"/>
      <c r="AX749" s="36"/>
    </row>
    <row r="750" spans="49:50" s="262" customFormat="1">
      <c r="AW750" s="77"/>
      <c r="AX750" s="36"/>
    </row>
    <row r="751" spans="49:50" s="262" customFormat="1">
      <c r="AW751" s="77"/>
      <c r="AX751" s="36"/>
    </row>
    <row r="752" spans="49:50" s="262" customFormat="1">
      <c r="AW752" s="77"/>
      <c r="AX752" s="36"/>
    </row>
    <row r="753" spans="49:50" s="262" customFormat="1">
      <c r="AW753" s="77"/>
      <c r="AX753" s="36"/>
    </row>
    <row r="754" spans="49:50" s="262" customFormat="1">
      <c r="AW754" s="77"/>
      <c r="AX754" s="36"/>
    </row>
    <row r="755" spans="49:50" s="262" customFormat="1">
      <c r="AW755" s="77"/>
      <c r="AX755" s="36"/>
    </row>
    <row r="756" spans="49:50" s="262" customFormat="1">
      <c r="AW756" s="77"/>
      <c r="AX756" s="36"/>
    </row>
    <row r="757" spans="49:50" s="262" customFormat="1">
      <c r="AW757" s="77"/>
      <c r="AX757" s="36"/>
    </row>
    <row r="758" spans="49:50" s="262" customFormat="1">
      <c r="AW758" s="77"/>
      <c r="AX758" s="36"/>
    </row>
    <row r="759" spans="49:50" s="262" customFormat="1">
      <c r="AW759" s="77"/>
      <c r="AX759" s="36"/>
    </row>
    <row r="760" spans="49:50" s="262" customFormat="1">
      <c r="AW760" s="77"/>
      <c r="AX760" s="36"/>
    </row>
    <row r="761" spans="49:50" s="262" customFormat="1">
      <c r="AW761" s="77"/>
      <c r="AX761" s="36"/>
    </row>
    <row r="762" spans="49:50" s="262" customFormat="1">
      <c r="AW762" s="77"/>
      <c r="AX762" s="36"/>
    </row>
    <row r="763" spans="49:50" s="262" customFormat="1">
      <c r="AW763" s="77"/>
      <c r="AX763" s="36"/>
    </row>
    <row r="764" spans="49:50" s="262" customFormat="1">
      <c r="AW764" s="77"/>
      <c r="AX764" s="36"/>
    </row>
    <row r="765" spans="49:50" s="262" customFormat="1">
      <c r="AW765" s="77"/>
      <c r="AX765" s="36"/>
    </row>
    <row r="766" spans="49:50" s="262" customFormat="1">
      <c r="AW766" s="77"/>
      <c r="AX766" s="36"/>
    </row>
    <row r="767" spans="49:50" s="262" customFormat="1">
      <c r="AW767" s="77"/>
      <c r="AX767" s="36"/>
    </row>
    <row r="768" spans="49:50" s="262" customFormat="1">
      <c r="AW768" s="77"/>
      <c r="AX768" s="36"/>
    </row>
    <row r="769" spans="49:50" s="262" customFormat="1">
      <c r="AW769" s="77"/>
      <c r="AX769" s="36"/>
    </row>
    <row r="770" spans="49:50" s="262" customFormat="1">
      <c r="AW770" s="77"/>
      <c r="AX770" s="36"/>
    </row>
    <row r="771" spans="49:50" s="262" customFormat="1">
      <c r="AW771" s="77"/>
      <c r="AX771" s="36"/>
    </row>
    <row r="772" spans="49:50" s="262" customFormat="1">
      <c r="AW772" s="77"/>
      <c r="AX772" s="36"/>
    </row>
    <row r="773" spans="49:50" s="262" customFormat="1">
      <c r="AW773" s="77"/>
      <c r="AX773" s="36"/>
    </row>
    <row r="774" spans="49:50" s="262" customFormat="1">
      <c r="AW774" s="77"/>
      <c r="AX774" s="36"/>
    </row>
    <row r="775" spans="49:50" s="262" customFormat="1">
      <c r="AW775" s="77"/>
      <c r="AX775" s="36"/>
    </row>
    <row r="776" spans="49:50" s="262" customFormat="1">
      <c r="AW776" s="77"/>
      <c r="AX776" s="36"/>
    </row>
    <row r="777" spans="49:50" s="262" customFormat="1">
      <c r="AW777" s="77"/>
      <c r="AX777" s="36"/>
    </row>
    <row r="778" spans="49:50" s="262" customFormat="1">
      <c r="AW778" s="77"/>
      <c r="AX778" s="36"/>
    </row>
    <row r="779" spans="49:50" s="262" customFormat="1">
      <c r="AW779" s="77"/>
      <c r="AX779" s="36"/>
    </row>
    <row r="780" spans="49:50" s="262" customFormat="1">
      <c r="AW780" s="77"/>
      <c r="AX780" s="36"/>
    </row>
    <row r="781" spans="49:50" s="262" customFormat="1">
      <c r="AW781" s="77"/>
      <c r="AX781" s="36"/>
    </row>
    <row r="782" spans="49:50" s="262" customFormat="1">
      <c r="AW782" s="77"/>
      <c r="AX782" s="36"/>
    </row>
    <row r="783" spans="49:50" s="262" customFormat="1">
      <c r="AW783" s="77"/>
      <c r="AX783" s="36"/>
    </row>
    <row r="784" spans="49:50" s="262" customFormat="1">
      <c r="AW784" s="77"/>
      <c r="AX784" s="36"/>
    </row>
    <row r="785" spans="49:50" s="262" customFormat="1">
      <c r="AW785" s="77"/>
      <c r="AX785" s="36"/>
    </row>
    <row r="786" spans="49:50" s="262" customFormat="1">
      <c r="AW786" s="77"/>
      <c r="AX786" s="36"/>
    </row>
    <row r="787" spans="49:50" s="262" customFormat="1">
      <c r="AW787" s="77"/>
      <c r="AX787" s="36"/>
    </row>
    <row r="788" spans="49:50" s="262" customFormat="1">
      <c r="AW788" s="77"/>
      <c r="AX788" s="36"/>
    </row>
    <row r="789" spans="49:50" s="262" customFormat="1">
      <c r="AW789" s="77"/>
      <c r="AX789" s="36"/>
    </row>
    <row r="790" spans="49:50" s="262" customFormat="1">
      <c r="AW790" s="77"/>
      <c r="AX790" s="36"/>
    </row>
    <row r="791" spans="49:50" s="262" customFormat="1">
      <c r="AW791" s="77"/>
      <c r="AX791" s="36"/>
    </row>
    <row r="792" spans="49:50" s="262" customFormat="1">
      <c r="AW792" s="77"/>
      <c r="AX792" s="36"/>
    </row>
    <row r="793" spans="49:50" s="262" customFormat="1">
      <c r="AW793" s="77"/>
      <c r="AX793" s="36"/>
    </row>
    <row r="794" spans="49:50" s="262" customFormat="1">
      <c r="AW794" s="77"/>
      <c r="AX794" s="36"/>
    </row>
    <row r="795" spans="49:50" s="262" customFormat="1">
      <c r="AW795" s="77"/>
      <c r="AX795" s="36"/>
    </row>
    <row r="796" spans="49:50" s="262" customFormat="1">
      <c r="AW796" s="77"/>
      <c r="AX796" s="36"/>
    </row>
    <row r="797" spans="49:50" s="262" customFormat="1">
      <c r="AW797" s="77"/>
      <c r="AX797" s="36"/>
    </row>
    <row r="798" spans="49:50" s="262" customFormat="1">
      <c r="AW798" s="77"/>
      <c r="AX798" s="36"/>
    </row>
    <row r="799" spans="49:50" s="262" customFormat="1">
      <c r="AW799" s="77"/>
      <c r="AX799" s="36"/>
    </row>
    <row r="800" spans="49:50" s="262" customFormat="1">
      <c r="AW800" s="77"/>
      <c r="AX800" s="36"/>
    </row>
    <row r="801" spans="49:50" s="262" customFormat="1">
      <c r="AW801" s="77"/>
      <c r="AX801" s="36"/>
    </row>
    <row r="802" spans="49:50" s="262" customFormat="1">
      <c r="AW802" s="77"/>
      <c r="AX802" s="36"/>
    </row>
    <row r="803" spans="49:50" s="262" customFormat="1">
      <c r="AW803" s="77"/>
      <c r="AX803" s="36"/>
    </row>
    <row r="804" spans="49:50" s="262" customFormat="1">
      <c r="AW804" s="77"/>
      <c r="AX804" s="36"/>
    </row>
    <row r="805" spans="49:50" s="262" customFormat="1">
      <c r="AW805" s="77"/>
      <c r="AX805" s="36"/>
    </row>
    <row r="806" spans="49:50" s="262" customFormat="1">
      <c r="AW806" s="77"/>
      <c r="AX806" s="36"/>
    </row>
    <row r="807" spans="49:50" s="262" customFormat="1">
      <c r="AW807" s="77"/>
      <c r="AX807" s="36"/>
    </row>
    <row r="808" spans="49:50" s="262" customFormat="1">
      <c r="AW808" s="77"/>
      <c r="AX808" s="36"/>
    </row>
    <row r="809" spans="49:50" s="262" customFormat="1">
      <c r="AW809" s="77"/>
      <c r="AX809" s="36"/>
    </row>
    <row r="810" spans="49:50" s="262" customFormat="1">
      <c r="AW810" s="77"/>
      <c r="AX810" s="36"/>
    </row>
    <row r="811" spans="49:50" s="262" customFormat="1">
      <c r="AW811" s="77"/>
      <c r="AX811" s="36"/>
    </row>
    <row r="812" spans="49:50" s="262" customFormat="1">
      <c r="AW812" s="77"/>
      <c r="AX812" s="36"/>
    </row>
    <row r="813" spans="49:50" s="262" customFormat="1">
      <c r="AW813" s="77"/>
      <c r="AX813" s="36"/>
    </row>
    <row r="814" spans="49:50" s="262" customFormat="1">
      <c r="AW814" s="77"/>
      <c r="AX814" s="36"/>
    </row>
    <row r="815" spans="49:50" s="262" customFormat="1">
      <c r="AW815" s="77"/>
      <c r="AX815" s="36"/>
    </row>
    <row r="816" spans="49:50" s="262" customFormat="1">
      <c r="AW816" s="77"/>
      <c r="AX816" s="36"/>
    </row>
    <row r="817" spans="49:50" s="262" customFormat="1">
      <c r="AW817" s="77"/>
      <c r="AX817" s="36"/>
    </row>
    <row r="818" spans="49:50" s="262" customFormat="1">
      <c r="AW818" s="77"/>
      <c r="AX818" s="36"/>
    </row>
    <row r="819" spans="49:50" s="262" customFormat="1">
      <c r="AW819" s="77"/>
      <c r="AX819" s="36"/>
    </row>
    <row r="820" spans="49:50" s="262" customFormat="1">
      <c r="AW820" s="77"/>
      <c r="AX820" s="36"/>
    </row>
    <row r="821" spans="49:50" s="262" customFormat="1">
      <c r="AW821" s="77"/>
      <c r="AX821" s="36"/>
    </row>
    <row r="822" spans="49:50" s="262" customFormat="1">
      <c r="AW822" s="77"/>
      <c r="AX822" s="36"/>
    </row>
    <row r="823" spans="49:50" s="262" customFormat="1">
      <c r="AW823" s="77"/>
      <c r="AX823" s="36"/>
    </row>
    <row r="824" spans="49:50" s="262" customFormat="1">
      <c r="AW824" s="77"/>
      <c r="AX824" s="36"/>
    </row>
    <row r="825" spans="49:50" s="262" customFormat="1">
      <c r="AW825" s="77"/>
      <c r="AX825" s="36"/>
    </row>
    <row r="826" spans="49:50" s="262" customFormat="1">
      <c r="AW826" s="77"/>
      <c r="AX826" s="36"/>
    </row>
    <row r="827" spans="49:50" s="262" customFormat="1">
      <c r="AW827" s="77"/>
      <c r="AX827" s="36"/>
    </row>
    <row r="828" spans="49:50" s="262" customFormat="1">
      <c r="AW828" s="77"/>
      <c r="AX828" s="36"/>
    </row>
    <row r="829" spans="49:50" s="262" customFormat="1">
      <c r="AW829" s="77"/>
      <c r="AX829" s="36"/>
    </row>
    <row r="830" spans="49:50" s="262" customFormat="1">
      <c r="AW830" s="77"/>
      <c r="AX830" s="36"/>
    </row>
    <row r="831" spans="49:50" s="262" customFormat="1">
      <c r="AW831" s="77"/>
      <c r="AX831" s="36"/>
    </row>
    <row r="832" spans="49:50" s="262" customFormat="1">
      <c r="AW832" s="77"/>
      <c r="AX832" s="36"/>
    </row>
    <row r="833" spans="49:50" s="262" customFormat="1">
      <c r="AW833" s="77"/>
      <c r="AX833" s="36"/>
    </row>
    <row r="834" spans="49:50" s="262" customFormat="1">
      <c r="AW834" s="77"/>
      <c r="AX834" s="36"/>
    </row>
    <row r="835" spans="49:50" s="262" customFormat="1">
      <c r="AW835" s="77"/>
      <c r="AX835" s="36"/>
    </row>
    <row r="836" spans="49:50" s="262" customFormat="1">
      <c r="AW836" s="77"/>
      <c r="AX836" s="36"/>
    </row>
    <row r="837" spans="49:50" s="262" customFormat="1">
      <c r="AW837" s="77"/>
      <c r="AX837" s="36"/>
    </row>
    <row r="838" spans="49:50" s="262" customFormat="1">
      <c r="AW838" s="77"/>
      <c r="AX838" s="36"/>
    </row>
    <row r="839" spans="49:50" s="262" customFormat="1">
      <c r="AW839" s="77"/>
      <c r="AX839" s="36"/>
    </row>
    <row r="840" spans="49:50" s="262" customFormat="1">
      <c r="AW840" s="77"/>
      <c r="AX840" s="36"/>
    </row>
    <row r="841" spans="49:50" s="262" customFormat="1">
      <c r="AW841" s="77"/>
      <c r="AX841" s="36"/>
    </row>
    <row r="842" spans="49:50" s="262" customFormat="1">
      <c r="AW842" s="77"/>
      <c r="AX842" s="36"/>
    </row>
    <row r="843" spans="49:50" s="262" customFormat="1">
      <c r="AW843" s="77"/>
      <c r="AX843" s="36"/>
    </row>
    <row r="844" spans="49:50" s="262" customFormat="1">
      <c r="AW844" s="77"/>
      <c r="AX844" s="36"/>
    </row>
    <row r="845" spans="49:50" s="262" customFormat="1">
      <c r="AW845" s="77"/>
      <c r="AX845" s="36"/>
    </row>
    <row r="846" spans="49:50" s="262" customFormat="1">
      <c r="AW846" s="77"/>
      <c r="AX846" s="36"/>
    </row>
    <row r="847" spans="49:50" s="262" customFormat="1">
      <c r="AW847" s="77"/>
      <c r="AX847" s="36"/>
    </row>
    <row r="848" spans="49:50" s="262" customFormat="1">
      <c r="AW848" s="77"/>
      <c r="AX848" s="36"/>
    </row>
    <row r="849" spans="49:50" s="262" customFormat="1">
      <c r="AW849" s="77"/>
      <c r="AX849" s="36"/>
    </row>
    <row r="850" spans="49:50" s="262" customFormat="1">
      <c r="AW850" s="77"/>
      <c r="AX850" s="36"/>
    </row>
    <row r="851" spans="49:50" s="262" customFormat="1">
      <c r="AW851" s="77"/>
      <c r="AX851" s="36"/>
    </row>
    <row r="852" spans="49:50" s="262" customFormat="1">
      <c r="AW852" s="77"/>
      <c r="AX852" s="36"/>
    </row>
    <row r="853" spans="49:50" s="262" customFormat="1">
      <c r="AW853" s="77"/>
      <c r="AX853" s="36"/>
    </row>
    <row r="854" spans="49:50" s="262" customFormat="1">
      <c r="AW854" s="77"/>
      <c r="AX854" s="36"/>
    </row>
    <row r="855" spans="49:50" s="262" customFormat="1">
      <c r="AW855" s="77"/>
      <c r="AX855" s="36"/>
    </row>
    <row r="856" spans="49:50" s="262" customFormat="1">
      <c r="AW856" s="77"/>
      <c r="AX856" s="36"/>
    </row>
    <row r="857" spans="49:50" s="262" customFormat="1">
      <c r="AW857" s="77"/>
      <c r="AX857" s="36"/>
    </row>
    <row r="858" spans="49:50" s="262" customFormat="1">
      <c r="AW858" s="77"/>
      <c r="AX858" s="36"/>
    </row>
    <row r="859" spans="49:50" s="262" customFormat="1">
      <c r="AW859" s="77"/>
      <c r="AX859" s="36"/>
    </row>
    <row r="860" spans="49:50" s="262" customFormat="1">
      <c r="AW860" s="77"/>
      <c r="AX860" s="36"/>
    </row>
    <row r="861" spans="49:50" s="262" customFormat="1">
      <c r="AW861" s="77"/>
      <c r="AX861" s="36"/>
    </row>
    <row r="862" spans="49:50" s="262" customFormat="1">
      <c r="AW862" s="77"/>
      <c r="AX862" s="36"/>
    </row>
    <row r="863" spans="49:50" s="262" customFormat="1">
      <c r="AW863" s="77"/>
      <c r="AX863" s="36"/>
    </row>
    <row r="864" spans="49:50" s="262" customFormat="1">
      <c r="AW864" s="77"/>
      <c r="AX864" s="36"/>
    </row>
    <row r="865" spans="49:50" s="262" customFormat="1">
      <c r="AW865" s="77"/>
      <c r="AX865" s="36"/>
    </row>
    <row r="866" spans="49:50" s="262" customFormat="1">
      <c r="AW866" s="77"/>
      <c r="AX866" s="36"/>
    </row>
    <row r="867" spans="49:50" s="262" customFormat="1">
      <c r="AW867" s="77"/>
      <c r="AX867" s="36"/>
    </row>
    <row r="868" spans="49:50" s="262" customFormat="1">
      <c r="AW868" s="77"/>
      <c r="AX868" s="36"/>
    </row>
    <row r="869" spans="49:50" s="262" customFormat="1">
      <c r="AW869" s="77"/>
      <c r="AX869" s="36"/>
    </row>
    <row r="870" spans="49:50" s="262" customFormat="1">
      <c r="AW870" s="77"/>
      <c r="AX870" s="36"/>
    </row>
    <row r="871" spans="49:50" s="262" customFormat="1">
      <c r="AW871" s="77"/>
      <c r="AX871" s="36"/>
    </row>
    <row r="872" spans="49:50" s="262" customFormat="1">
      <c r="AW872" s="77"/>
      <c r="AX872" s="36"/>
    </row>
    <row r="873" spans="49:50" s="262" customFormat="1">
      <c r="AW873" s="77"/>
      <c r="AX873" s="36"/>
    </row>
    <row r="874" spans="49:50" s="262" customFormat="1">
      <c r="AW874" s="77"/>
      <c r="AX874" s="36"/>
    </row>
    <row r="875" spans="49:50" s="262" customFormat="1">
      <c r="AW875" s="77"/>
      <c r="AX875" s="36"/>
    </row>
    <row r="876" spans="49:50" s="262" customFormat="1">
      <c r="AW876" s="77"/>
      <c r="AX876" s="36"/>
    </row>
    <row r="877" spans="49:50" s="262" customFormat="1">
      <c r="AW877" s="77"/>
      <c r="AX877" s="36"/>
    </row>
    <row r="878" spans="49:50" s="262" customFormat="1">
      <c r="AW878" s="77"/>
      <c r="AX878" s="36"/>
    </row>
    <row r="879" spans="49:50" s="262" customFormat="1">
      <c r="AW879" s="77"/>
      <c r="AX879" s="36"/>
    </row>
    <row r="880" spans="49:50" s="262" customFormat="1">
      <c r="AW880" s="77"/>
      <c r="AX880" s="36"/>
    </row>
    <row r="881" spans="49:50" s="262" customFormat="1">
      <c r="AW881" s="77"/>
      <c r="AX881" s="36"/>
    </row>
    <row r="882" spans="49:50" s="262" customFormat="1">
      <c r="AW882" s="77"/>
      <c r="AX882" s="36"/>
    </row>
    <row r="883" spans="49:50" s="262" customFormat="1">
      <c r="AW883" s="77"/>
      <c r="AX883" s="36"/>
    </row>
    <row r="884" spans="49:50" s="262" customFormat="1">
      <c r="AW884" s="77"/>
      <c r="AX884" s="36"/>
    </row>
    <row r="885" spans="49:50" s="262" customFormat="1">
      <c r="AW885" s="77"/>
      <c r="AX885" s="36"/>
    </row>
    <row r="886" spans="49:50" s="262" customFormat="1">
      <c r="AW886" s="77"/>
      <c r="AX886" s="36"/>
    </row>
    <row r="887" spans="49:50" s="262" customFormat="1">
      <c r="AW887" s="77"/>
      <c r="AX887" s="36"/>
    </row>
    <row r="888" spans="49:50" s="262" customFormat="1">
      <c r="AW888" s="77"/>
      <c r="AX888" s="36"/>
    </row>
    <row r="889" spans="49:50" s="262" customFormat="1">
      <c r="AW889" s="77"/>
      <c r="AX889" s="36"/>
    </row>
    <row r="890" spans="49:50" s="262" customFormat="1">
      <c r="AW890" s="77"/>
      <c r="AX890" s="36"/>
    </row>
    <row r="891" spans="49:50" s="262" customFormat="1">
      <c r="AW891" s="77"/>
      <c r="AX891" s="36"/>
    </row>
    <row r="892" spans="49:50" s="262" customFormat="1">
      <c r="AW892" s="77"/>
      <c r="AX892" s="36"/>
    </row>
    <row r="893" spans="49:50" s="262" customFormat="1">
      <c r="AW893" s="77"/>
      <c r="AX893" s="36"/>
    </row>
    <row r="894" spans="49:50" s="262" customFormat="1">
      <c r="AW894" s="77"/>
      <c r="AX894" s="36"/>
    </row>
    <row r="895" spans="49:50" s="262" customFormat="1">
      <c r="AW895" s="77"/>
      <c r="AX895" s="36"/>
    </row>
    <row r="896" spans="49:50" s="262" customFormat="1">
      <c r="AW896" s="77"/>
      <c r="AX896" s="36"/>
    </row>
    <row r="897" spans="49:50" s="262" customFormat="1">
      <c r="AW897" s="77"/>
      <c r="AX897" s="36"/>
    </row>
    <row r="898" spans="49:50" s="262" customFormat="1">
      <c r="AW898" s="77"/>
      <c r="AX898" s="36"/>
    </row>
    <row r="899" spans="49:50" s="262" customFormat="1">
      <c r="AW899" s="77"/>
      <c r="AX899" s="36"/>
    </row>
    <row r="900" spans="49:50" s="262" customFormat="1">
      <c r="AW900" s="77"/>
      <c r="AX900" s="36"/>
    </row>
    <row r="901" spans="49:50" s="262" customFormat="1">
      <c r="AW901" s="77"/>
      <c r="AX901" s="36"/>
    </row>
    <row r="902" spans="49:50" s="262" customFormat="1">
      <c r="AW902" s="77"/>
      <c r="AX902" s="36"/>
    </row>
    <row r="903" spans="49:50" s="262" customFormat="1">
      <c r="AW903" s="77"/>
      <c r="AX903" s="36"/>
    </row>
    <row r="904" spans="49:50" s="262" customFormat="1">
      <c r="AW904" s="77"/>
      <c r="AX904" s="36"/>
    </row>
    <row r="905" spans="49:50" s="262" customFormat="1">
      <c r="AW905" s="77"/>
      <c r="AX905" s="36"/>
    </row>
    <row r="906" spans="49:50" s="262" customFormat="1">
      <c r="AW906" s="77"/>
      <c r="AX906" s="36"/>
    </row>
    <row r="907" spans="49:50" s="262" customFormat="1">
      <c r="AW907" s="77"/>
      <c r="AX907" s="36"/>
    </row>
    <row r="908" spans="49:50" s="262" customFormat="1">
      <c r="AW908" s="77"/>
      <c r="AX908" s="36"/>
    </row>
    <row r="909" spans="49:50" s="262" customFormat="1">
      <c r="AW909" s="77"/>
      <c r="AX909" s="36"/>
    </row>
    <row r="910" spans="49:50" s="262" customFormat="1">
      <c r="AW910" s="77"/>
      <c r="AX910" s="36"/>
    </row>
    <row r="911" spans="49:50" s="262" customFormat="1">
      <c r="AW911" s="77"/>
      <c r="AX911" s="36"/>
    </row>
    <row r="912" spans="49:50" s="262" customFormat="1">
      <c r="AW912" s="77"/>
      <c r="AX912" s="36"/>
    </row>
    <row r="913" spans="49:50" s="262" customFormat="1">
      <c r="AW913" s="77"/>
      <c r="AX913" s="36"/>
    </row>
    <row r="914" spans="49:50" s="262" customFormat="1">
      <c r="AW914" s="77"/>
      <c r="AX914" s="36"/>
    </row>
    <row r="915" spans="49:50" s="262" customFormat="1">
      <c r="AW915" s="77"/>
      <c r="AX915" s="36"/>
    </row>
    <row r="916" spans="49:50" s="262" customFormat="1">
      <c r="AW916" s="77"/>
      <c r="AX916" s="36"/>
    </row>
    <row r="917" spans="49:50" s="262" customFormat="1">
      <c r="AW917" s="77"/>
      <c r="AX917" s="36"/>
    </row>
    <row r="918" spans="49:50" s="262" customFormat="1">
      <c r="AW918" s="77"/>
      <c r="AX918" s="36"/>
    </row>
    <row r="919" spans="49:50" s="262" customFormat="1">
      <c r="AW919" s="77"/>
      <c r="AX919" s="36"/>
    </row>
    <row r="920" spans="49:50" s="262" customFormat="1">
      <c r="AW920" s="77"/>
      <c r="AX920" s="36"/>
    </row>
    <row r="921" spans="49:50" s="262" customFormat="1">
      <c r="AW921" s="77"/>
      <c r="AX921" s="36"/>
    </row>
    <row r="922" spans="49:50" s="262" customFormat="1">
      <c r="AW922" s="77"/>
      <c r="AX922" s="36"/>
    </row>
    <row r="923" spans="49:50" s="262" customFormat="1">
      <c r="AW923" s="77"/>
      <c r="AX923" s="36"/>
    </row>
    <row r="924" spans="49:50" s="262" customFormat="1">
      <c r="AW924" s="77"/>
      <c r="AX924" s="36"/>
    </row>
    <row r="925" spans="49:50" s="262" customFormat="1">
      <c r="AW925" s="77"/>
      <c r="AX925" s="36"/>
    </row>
    <row r="926" spans="49:50" s="262" customFormat="1">
      <c r="AW926" s="77"/>
      <c r="AX926" s="36"/>
    </row>
    <row r="927" spans="49:50" s="262" customFormat="1">
      <c r="AW927" s="77"/>
      <c r="AX927" s="36"/>
    </row>
    <row r="928" spans="49:50" s="262" customFormat="1">
      <c r="AW928" s="77"/>
      <c r="AX928" s="36"/>
    </row>
    <row r="929" spans="49:50" s="262" customFormat="1">
      <c r="AW929" s="77"/>
      <c r="AX929" s="36"/>
    </row>
    <row r="930" spans="49:50" s="262" customFormat="1">
      <c r="AW930" s="77"/>
      <c r="AX930" s="36"/>
    </row>
    <row r="931" spans="49:50" s="262" customFormat="1">
      <c r="AW931" s="77"/>
      <c r="AX931" s="36"/>
    </row>
    <row r="932" spans="49:50" s="262" customFormat="1">
      <c r="AW932" s="77"/>
      <c r="AX932" s="36"/>
    </row>
    <row r="933" spans="49:50" s="262" customFormat="1">
      <c r="AW933" s="77"/>
      <c r="AX933" s="36"/>
    </row>
    <row r="934" spans="49:50" s="262" customFormat="1">
      <c r="AW934" s="77"/>
      <c r="AX934" s="36"/>
    </row>
    <row r="935" spans="49:50" s="262" customFormat="1">
      <c r="AW935" s="77"/>
      <c r="AX935" s="36"/>
    </row>
    <row r="936" spans="49:50" s="262" customFormat="1">
      <c r="AW936" s="77"/>
      <c r="AX936" s="36"/>
    </row>
    <row r="937" spans="49:50" s="262" customFormat="1">
      <c r="AW937" s="77"/>
      <c r="AX937" s="36"/>
    </row>
    <row r="938" spans="49:50" s="262" customFormat="1">
      <c r="AW938" s="77"/>
      <c r="AX938" s="36"/>
    </row>
    <row r="939" spans="49:50" s="262" customFormat="1">
      <c r="AW939" s="77"/>
      <c r="AX939" s="36"/>
    </row>
    <row r="940" spans="49:50" s="262" customFormat="1">
      <c r="AW940" s="77"/>
      <c r="AX940" s="36"/>
    </row>
    <row r="941" spans="49:50" s="262" customFormat="1">
      <c r="AW941" s="77"/>
      <c r="AX941" s="36"/>
    </row>
    <row r="942" spans="49:50" s="262" customFormat="1">
      <c r="AW942" s="77"/>
      <c r="AX942" s="36"/>
    </row>
    <row r="943" spans="49:50" s="262" customFormat="1">
      <c r="AW943" s="77"/>
      <c r="AX943" s="36"/>
    </row>
    <row r="944" spans="49:50" s="262" customFormat="1">
      <c r="AW944" s="77"/>
      <c r="AX944" s="36"/>
    </row>
    <row r="945" spans="49:50" s="262" customFormat="1">
      <c r="AW945" s="77"/>
      <c r="AX945" s="36"/>
    </row>
    <row r="946" spans="49:50" s="262" customFormat="1">
      <c r="AW946" s="77"/>
      <c r="AX946" s="36"/>
    </row>
    <row r="947" spans="49:50" s="262" customFormat="1">
      <c r="AW947" s="77"/>
      <c r="AX947" s="36"/>
    </row>
    <row r="948" spans="49:50" s="262" customFormat="1">
      <c r="AW948" s="77"/>
      <c r="AX948" s="36"/>
    </row>
    <row r="949" spans="49:50" s="262" customFormat="1">
      <c r="AW949" s="77"/>
      <c r="AX949" s="36"/>
    </row>
    <row r="950" spans="49:50" s="262" customFormat="1">
      <c r="AW950" s="77"/>
      <c r="AX950" s="36"/>
    </row>
    <row r="951" spans="49:50" s="262" customFormat="1">
      <c r="AW951" s="77"/>
      <c r="AX951" s="36"/>
    </row>
    <row r="952" spans="49:50" s="262" customFormat="1">
      <c r="AW952" s="77"/>
      <c r="AX952" s="36"/>
    </row>
    <row r="953" spans="49:50" s="262" customFormat="1">
      <c r="AW953" s="77"/>
      <c r="AX953" s="36"/>
    </row>
    <row r="954" spans="49:50" s="262" customFormat="1">
      <c r="AW954" s="77"/>
      <c r="AX954" s="36"/>
    </row>
    <row r="955" spans="49:50" s="262" customFormat="1">
      <c r="AW955" s="77"/>
      <c r="AX955" s="36"/>
    </row>
    <row r="956" spans="49:50" s="262" customFormat="1">
      <c r="AW956" s="77"/>
      <c r="AX956" s="36"/>
    </row>
    <row r="957" spans="49:50" s="262" customFormat="1">
      <c r="AW957" s="77"/>
      <c r="AX957" s="36"/>
    </row>
    <row r="958" spans="49:50" s="262" customFormat="1">
      <c r="AW958" s="77"/>
      <c r="AX958" s="36"/>
    </row>
    <row r="959" spans="49:50" s="262" customFormat="1">
      <c r="AW959" s="77"/>
      <c r="AX959" s="36"/>
    </row>
    <row r="960" spans="49:50" s="262" customFormat="1">
      <c r="AW960" s="77"/>
      <c r="AX960" s="36"/>
    </row>
    <row r="961" spans="49:50" s="262" customFormat="1">
      <c r="AW961" s="77"/>
      <c r="AX961" s="36"/>
    </row>
    <row r="962" spans="49:50" s="262" customFormat="1">
      <c r="AW962" s="77"/>
      <c r="AX962" s="36"/>
    </row>
    <row r="963" spans="49:50" s="262" customFormat="1">
      <c r="AW963" s="77"/>
      <c r="AX963" s="36"/>
    </row>
    <row r="964" spans="49:50" s="262" customFormat="1">
      <c r="AW964" s="77"/>
      <c r="AX964" s="36"/>
    </row>
    <row r="965" spans="49:50" s="262" customFormat="1">
      <c r="AW965" s="77"/>
      <c r="AX965" s="36"/>
    </row>
    <row r="966" spans="49:50" s="262" customFormat="1">
      <c r="AW966" s="77"/>
      <c r="AX966" s="36"/>
    </row>
    <row r="967" spans="49:50" s="262" customFormat="1">
      <c r="AW967" s="77"/>
      <c r="AX967" s="36"/>
    </row>
    <row r="968" spans="49:50" s="262" customFormat="1">
      <c r="AW968" s="77"/>
      <c r="AX968" s="36"/>
    </row>
    <row r="969" spans="49:50" s="262" customFormat="1">
      <c r="AW969" s="77"/>
      <c r="AX969" s="36"/>
    </row>
    <row r="970" spans="49:50" s="262" customFormat="1">
      <c r="AW970" s="77"/>
      <c r="AX970" s="36"/>
    </row>
    <row r="971" spans="49:50" s="262" customFormat="1">
      <c r="AW971" s="77"/>
      <c r="AX971" s="36"/>
    </row>
    <row r="972" spans="49:50" s="262" customFormat="1">
      <c r="AW972" s="77"/>
      <c r="AX972" s="36"/>
    </row>
    <row r="973" spans="49:50" s="262" customFormat="1">
      <c r="AW973" s="77"/>
      <c r="AX973" s="36"/>
    </row>
    <row r="974" spans="49:50" s="262" customFormat="1">
      <c r="AW974" s="77"/>
      <c r="AX974" s="36"/>
    </row>
    <row r="975" spans="49:50" s="262" customFormat="1">
      <c r="AW975" s="77"/>
      <c r="AX975" s="36"/>
    </row>
    <row r="976" spans="49:50" s="262" customFormat="1">
      <c r="AW976" s="77"/>
      <c r="AX976" s="36"/>
    </row>
    <row r="977" spans="49:50" s="262" customFormat="1">
      <c r="AW977" s="77"/>
      <c r="AX977" s="36"/>
    </row>
    <row r="978" spans="49:50" s="262" customFormat="1">
      <c r="AW978" s="77"/>
      <c r="AX978" s="36"/>
    </row>
    <row r="979" spans="49:50" s="262" customFormat="1">
      <c r="AW979" s="77"/>
      <c r="AX979" s="36"/>
    </row>
    <row r="980" spans="49:50" s="262" customFormat="1">
      <c r="AW980" s="77"/>
      <c r="AX980" s="36"/>
    </row>
    <row r="981" spans="49:50" s="262" customFormat="1">
      <c r="AW981" s="77"/>
      <c r="AX981" s="36"/>
    </row>
    <row r="982" spans="49:50" s="262" customFormat="1">
      <c r="AW982" s="77"/>
      <c r="AX982" s="36"/>
    </row>
    <row r="983" spans="49:50" s="262" customFormat="1">
      <c r="AW983" s="77"/>
      <c r="AX983" s="36"/>
    </row>
    <row r="984" spans="49:50" s="262" customFormat="1">
      <c r="AW984" s="77"/>
      <c r="AX984" s="36"/>
    </row>
    <row r="985" spans="49:50" s="262" customFormat="1">
      <c r="AW985" s="77"/>
      <c r="AX985" s="36"/>
    </row>
    <row r="986" spans="49:50" s="262" customFormat="1">
      <c r="AW986" s="77"/>
      <c r="AX986" s="36"/>
    </row>
    <row r="987" spans="49:50" s="262" customFormat="1">
      <c r="AW987" s="77"/>
      <c r="AX987" s="36"/>
    </row>
    <row r="988" spans="49:50" s="262" customFormat="1">
      <c r="AW988" s="77"/>
      <c r="AX988" s="36"/>
    </row>
    <row r="989" spans="49:50" s="262" customFormat="1">
      <c r="AW989" s="77"/>
      <c r="AX989" s="36"/>
    </row>
    <row r="990" spans="49:50" s="262" customFormat="1">
      <c r="AW990" s="77"/>
      <c r="AX990" s="36"/>
    </row>
    <row r="991" spans="49:50" s="262" customFormat="1">
      <c r="AW991" s="77"/>
      <c r="AX991" s="36"/>
    </row>
    <row r="992" spans="49:50" s="262" customFormat="1">
      <c r="AW992" s="77"/>
      <c r="AX992" s="36"/>
    </row>
    <row r="993" spans="49:50" s="262" customFormat="1">
      <c r="AW993" s="77"/>
      <c r="AX993" s="36"/>
    </row>
    <row r="994" spans="49:50" s="262" customFormat="1">
      <c r="AW994" s="77"/>
      <c r="AX994" s="36"/>
    </row>
    <row r="995" spans="49:50" s="262" customFormat="1">
      <c r="AW995" s="77"/>
      <c r="AX995" s="36"/>
    </row>
    <row r="996" spans="49:50" s="262" customFormat="1">
      <c r="AW996" s="77"/>
      <c r="AX996" s="36"/>
    </row>
    <row r="997" spans="49:50" s="262" customFormat="1">
      <c r="AW997" s="77"/>
      <c r="AX997" s="36"/>
    </row>
    <row r="998" spans="49:50" s="262" customFormat="1">
      <c r="AW998" s="77"/>
      <c r="AX998" s="36"/>
    </row>
    <row r="999" spans="49:50" s="262" customFormat="1">
      <c r="AW999" s="77"/>
      <c r="AX999" s="36"/>
    </row>
    <row r="1000" spans="49:50" s="262" customFormat="1">
      <c r="AW1000" s="77"/>
      <c r="AX1000" s="36"/>
    </row>
    <row r="1001" spans="49:50" s="262" customFormat="1">
      <c r="AW1001" s="77"/>
      <c r="AX1001" s="36"/>
    </row>
    <row r="1002" spans="49:50" s="262" customFormat="1">
      <c r="AW1002" s="77"/>
      <c r="AX1002" s="36"/>
    </row>
    <row r="1003" spans="49:50" s="262" customFormat="1">
      <c r="AW1003" s="77"/>
      <c r="AX1003" s="36"/>
    </row>
    <row r="1004" spans="49:50" s="262" customFormat="1">
      <c r="AW1004" s="77"/>
      <c r="AX1004" s="36"/>
    </row>
    <row r="1005" spans="49:50" s="262" customFormat="1">
      <c r="AW1005" s="77"/>
      <c r="AX1005" s="36"/>
    </row>
    <row r="1006" spans="49:50" s="262" customFormat="1">
      <c r="AW1006" s="77"/>
      <c r="AX1006" s="36"/>
    </row>
    <row r="1007" spans="49:50" s="262" customFormat="1">
      <c r="AW1007" s="77"/>
      <c r="AX1007" s="36"/>
    </row>
    <row r="1008" spans="49:50" s="262" customFormat="1">
      <c r="AW1008" s="77"/>
      <c r="AX1008" s="36"/>
    </row>
    <row r="1009" spans="49:50" s="262" customFormat="1">
      <c r="AW1009" s="77"/>
      <c r="AX1009" s="36"/>
    </row>
    <row r="1010" spans="49:50" s="262" customFormat="1">
      <c r="AW1010" s="77"/>
      <c r="AX1010" s="36"/>
    </row>
    <row r="1011" spans="49:50" s="262" customFormat="1">
      <c r="AW1011" s="77"/>
      <c r="AX1011" s="36"/>
    </row>
    <row r="1012" spans="49:50" s="262" customFormat="1">
      <c r="AW1012" s="77"/>
      <c r="AX1012" s="36"/>
    </row>
    <row r="1013" spans="49:50" s="262" customFormat="1">
      <c r="AW1013" s="77"/>
      <c r="AX1013" s="36"/>
    </row>
    <row r="1014" spans="49:50" s="262" customFormat="1">
      <c r="AW1014" s="77"/>
      <c r="AX1014" s="36"/>
    </row>
    <row r="1015" spans="49:50" s="262" customFormat="1">
      <c r="AW1015" s="77"/>
      <c r="AX1015" s="36"/>
    </row>
    <row r="1016" spans="49:50" s="262" customFormat="1">
      <c r="AW1016" s="77"/>
      <c r="AX1016" s="36"/>
    </row>
    <row r="1017" spans="49:50" s="262" customFormat="1">
      <c r="AW1017" s="77"/>
      <c r="AX1017" s="36"/>
    </row>
    <row r="1018" spans="49:50" s="262" customFormat="1">
      <c r="AW1018" s="77"/>
      <c r="AX1018" s="36"/>
    </row>
    <row r="1019" spans="49:50" s="262" customFormat="1">
      <c r="AW1019" s="77"/>
      <c r="AX1019" s="36"/>
    </row>
    <row r="1020" spans="49:50" s="262" customFormat="1">
      <c r="AW1020" s="77"/>
      <c r="AX1020" s="36"/>
    </row>
    <row r="1021" spans="49:50" s="262" customFormat="1">
      <c r="AW1021" s="77"/>
      <c r="AX1021" s="36"/>
    </row>
    <row r="1022" spans="49:50" s="262" customFormat="1">
      <c r="AW1022" s="77"/>
      <c r="AX1022" s="36"/>
    </row>
    <row r="1023" spans="49:50" s="262" customFormat="1">
      <c r="AW1023" s="77"/>
      <c r="AX1023" s="36"/>
    </row>
    <row r="1024" spans="49:50" s="262" customFormat="1">
      <c r="AW1024" s="77"/>
      <c r="AX1024" s="36"/>
    </row>
    <row r="1025" spans="49:50" s="262" customFormat="1">
      <c r="AW1025" s="77"/>
      <c r="AX1025" s="36"/>
    </row>
    <row r="1026" spans="49:50" s="262" customFormat="1">
      <c r="AW1026" s="77"/>
      <c r="AX1026" s="36"/>
    </row>
    <row r="1027" spans="49:50" s="262" customFormat="1">
      <c r="AW1027" s="77"/>
      <c r="AX1027" s="36"/>
    </row>
    <row r="1028" spans="49:50" s="262" customFormat="1">
      <c r="AW1028" s="77"/>
      <c r="AX1028" s="36"/>
    </row>
    <row r="1029" spans="49:50" s="262" customFormat="1">
      <c r="AW1029" s="77"/>
      <c r="AX1029" s="36"/>
    </row>
    <row r="1030" spans="49:50" s="262" customFormat="1">
      <c r="AW1030" s="77"/>
      <c r="AX1030" s="36"/>
    </row>
    <row r="1031" spans="49:50" s="262" customFormat="1">
      <c r="AW1031" s="77"/>
      <c r="AX1031" s="36"/>
    </row>
    <row r="1032" spans="49:50" s="262" customFormat="1">
      <c r="AW1032" s="77"/>
      <c r="AX1032" s="36"/>
    </row>
    <row r="1033" spans="49:50" s="262" customFormat="1">
      <c r="AW1033" s="77"/>
      <c r="AX1033" s="36"/>
    </row>
    <row r="1034" spans="49:50" s="262" customFormat="1">
      <c r="AW1034" s="77"/>
      <c r="AX1034" s="36"/>
    </row>
    <row r="1035" spans="49:50" s="262" customFormat="1">
      <c r="AW1035" s="77"/>
      <c r="AX1035" s="36"/>
    </row>
    <row r="1036" spans="49:50" s="262" customFormat="1">
      <c r="AW1036" s="77"/>
      <c r="AX1036" s="36"/>
    </row>
    <row r="1037" spans="49:50" s="262" customFormat="1">
      <c r="AW1037" s="77"/>
      <c r="AX1037" s="36"/>
    </row>
    <row r="1038" spans="49:50" s="262" customFormat="1">
      <c r="AW1038" s="77"/>
      <c r="AX1038" s="36"/>
    </row>
    <row r="1039" spans="49:50" s="262" customFormat="1">
      <c r="AW1039" s="77"/>
      <c r="AX1039" s="36"/>
    </row>
    <row r="1040" spans="49:50" s="262" customFormat="1">
      <c r="AW1040" s="77"/>
      <c r="AX1040" s="36"/>
    </row>
    <row r="1041" spans="49:50" s="262" customFormat="1">
      <c r="AW1041" s="77"/>
      <c r="AX1041" s="36"/>
    </row>
    <row r="1042" spans="49:50" s="262" customFormat="1">
      <c r="AW1042" s="77"/>
      <c r="AX1042" s="36"/>
    </row>
    <row r="1043" spans="49:50" s="262" customFormat="1">
      <c r="AW1043" s="77"/>
      <c r="AX1043" s="36"/>
    </row>
    <row r="1044" spans="49:50" s="262" customFormat="1">
      <c r="AW1044" s="77"/>
      <c r="AX1044" s="36"/>
    </row>
    <row r="1045" spans="49:50" s="262" customFormat="1">
      <c r="AW1045" s="77"/>
      <c r="AX1045" s="36"/>
    </row>
    <row r="1046" spans="49:50" s="262" customFormat="1">
      <c r="AW1046" s="77"/>
      <c r="AX1046" s="36"/>
    </row>
    <row r="1047" spans="49:50" s="262" customFormat="1">
      <c r="AW1047" s="77"/>
      <c r="AX1047" s="36"/>
    </row>
    <row r="1048" spans="49:50" s="262" customFormat="1">
      <c r="AW1048" s="77"/>
      <c r="AX1048" s="36"/>
    </row>
    <row r="1049" spans="49:50" s="262" customFormat="1">
      <c r="AW1049" s="77"/>
      <c r="AX1049" s="36"/>
    </row>
    <row r="1050" spans="49:50" s="262" customFormat="1">
      <c r="AW1050" s="77"/>
      <c r="AX1050" s="36"/>
    </row>
    <row r="1051" spans="49:50" s="262" customFormat="1">
      <c r="AW1051" s="77"/>
      <c r="AX1051" s="36"/>
    </row>
    <row r="1052" spans="49:50" s="262" customFormat="1">
      <c r="AW1052" s="77"/>
      <c r="AX1052" s="36"/>
    </row>
    <row r="1053" spans="49:50" s="262" customFormat="1">
      <c r="AW1053" s="77"/>
      <c r="AX1053" s="36"/>
    </row>
    <row r="1054" spans="49:50" s="262" customFormat="1">
      <c r="AW1054" s="77"/>
      <c r="AX1054" s="36"/>
    </row>
    <row r="1055" spans="49:50" s="262" customFormat="1">
      <c r="AW1055" s="77"/>
      <c r="AX1055" s="36"/>
    </row>
    <row r="1056" spans="49:50" s="262" customFormat="1">
      <c r="AW1056" s="77"/>
      <c r="AX1056" s="36"/>
    </row>
    <row r="1057" spans="49:50" s="262" customFormat="1">
      <c r="AW1057" s="77"/>
      <c r="AX1057" s="36"/>
    </row>
    <row r="1058" spans="49:50" s="262" customFormat="1">
      <c r="AW1058" s="77"/>
      <c r="AX1058" s="36"/>
    </row>
    <row r="1059" spans="49:50" s="262" customFormat="1">
      <c r="AW1059" s="77"/>
      <c r="AX1059" s="36"/>
    </row>
    <row r="1060" spans="49:50" s="262" customFormat="1">
      <c r="AW1060" s="77"/>
      <c r="AX1060" s="36"/>
    </row>
    <row r="1061" spans="49:50" s="262" customFormat="1">
      <c r="AW1061" s="77"/>
      <c r="AX1061" s="36"/>
    </row>
    <row r="1062" spans="49:50" s="262" customFormat="1">
      <c r="AW1062" s="77"/>
      <c r="AX1062" s="36"/>
    </row>
    <row r="1063" spans="49:50" s="262" customFormat="1">
      <c r="AW1063" s="77"/>
      <c r="AX1063" s="36"/>
    </row>
    <row r="1064" spans="49:50" s="262" customFormat="1">
      <c r="AW1064" s="77"/>
      <c r="AX1064" s="36"/>
    </row>
    <row r="1065" spans="49:50" s="262" customFormat="1">
      <c r="AW1065" s="77"/>
      <c r="AX1065" s="36"/>
    </row>
    <row r="1066" spans="49:50" s="262" customFormat="1">
      <c r="AW1066" s="77"/>
      <c r="AX1066" s="36"/>
    </row>
    <row r="1067" spans="49:50" s="262" customFormat="1">
      <c r="AW1067" s="77"/>
      <c r="AX1067" s="36"/>
    </row>
    <row r="1068" spans="49:50" s="262" customFormat="1">
      <c r="AW1068" s="77"/>
      <c r="AX1068" s="36"/>
    </row>
    <row r="1069" spans="49:50" s="262" customFormat="1">
      <c r="AW1069" s="77"/>
      <c r="AX1069" s="36"/>
    </row>
    <row r="1070" spans="49:50" s="262" customFormat="1">
      <c r="AW1070" s="77"/>
      <c r="AX1070" s="36"/>
    </row>
    <row r="1071" spans="49:50" s="262" customFormat="1">
      <c r="AW1071" s="77"/>
      <c r="AX1071" s="36"/>
    </row>
    <row r="1072" spans="49:50" s="262" customFormat="1">
      <c r="AW1072" s="77"/>
      <c r="AX1072" s="36"/>
    </row>
    <row r="1073" spans="49:50" s="262" customFormat="1">
      <c r="AW1073" s="77"/>
      <c r="AX1073" s="36"/>
    </row>
    <row r="1074" spans="49:50" s="262" customFormat="1">
      <c r="AW1074" s="77"/>
      <c r="AX1074" s="36"/>
    </row>
    <row r="1075" spans="49:50" s="262" customFormat="1">
      <c r="AW1075" s="77"/>
      <c r="AX1075" s="36"/>
    </row>
    <row r="1076" spans="49:50" s="262" customFormat="1">
      <c r="AW1076" s="77"/>
      <c r="AX1076" s="36"/>
    </row>
    <row r="1077" spans="49:50" s="262" customFormat="1">
      <c r="AW1077" s="77"/>
      <c r="AX1077" s="36"/>
    </row>
    <row r="1078" spans="49:50" s="262" customFormat="1">
      <c r="AW1078" s="77"/>
      <c r="AX1078" s="36"/>
    </row>
    <row r="1079" spans="49:50" s="262" customFormat="1">
      <c r="AW1079" s="77"/>
      <c r="AX1079" s="36"/>
    </row>
    <row r="1080" spans="49:50" s="262" customFormat="1">
      <c r="AW1080" s="77"/>
      <c r="AX1080" s="36"/>
    </row>
    <row r="1081" spans="49:50" s="262" customFormat="1">
      <c r="AW1081" s="77"/>
      <c r="AX1081" s="36"/>
    </row>
    <row r="1082" spans="49:50" s="262" customFormat="1">
      <c r="AW1082" s="77"/>
      <c r="AX1082" s="36"/>
    </row>
    <row r="1083" spans="49:50" s="262" customFormat="1">
      <c r="AW1083" s="77"/>
      <c r="AX1083" s="36"/>
    </row>
    <row r="1084" spans="49:50" s="262" customFormat="1">
      <c r="AW1084" s="77"/>
      <c r="AX1084" s="36"/>
    </row>
    <row r="1085" spans="49:50" s="262" customFormat="1">
      <c r="AW1085" s="77"/>
      <c r="AX1085" s="36"/>
    </row>
    <row r="1086" spans="49:50" s="262" customFormat="1">
      <c r="AW1086" s="77"/>
      <c r="AX1086" s="36"/>
    </row>
    <row r="1087" spans="49:50" s="262" customFormat="1">
      <c r="AW1087" s="77"/>
      <c r="AX1087" s="36"/>
    </row>
    <row r="1088" spans="49:50" s="262" customFormat="1">
      <c r="AW1088" s="77"/>
      <c r="AX1088" s="36"/>
    </row>
    <row r="1089" spans="49:50" s="262" customFormat="1">
      <c r="AW1089" s="77"/>
      <c r="AX1089" s="36"/>
    </row>
    <row r="1090" spans="49:50" s="262" customFormat="1">
      <c r="AW1090" s="77"/>
      <c r="AX1090" s="36"/>
    </row>
    <row r="1091" spans="49:50" s="262" customFormat="1">
      <c r="AW1091" s="77"/>
      <c r="AX1091" s="36"/>
    </row>
    <row r="1092" spans="49:50" s="262" customFormat="1">
      <c r="AW1092" s="77"/>
      <c r="AX1092" s="36"/>
    </row>
    <row r="1093" spans="49:50" s="262" customFormat="1">
      <c r="AW1093" s="77"/>
      <c r="AX1093" s="36"/>
    </row>
    <row r="1094" spans="49:50" s="262" customFormat="1">
      <c r="AW1094" s="77"/>
      <c r="AX1094" s="36"/>
    </row>
    <row r="1095" spans="49:50" s="262" customFormat="1">
      <c r="AW1095" s="77"/>
      <c r="AX1095" s="36"/>
    </row>
    <row r="1096" spans="49:50" s="262" customFormat="1">
      <c r="AW1096" s="77"/>
      <c r="AX1096" s="36"/>
    </row>
    <row r="1097" spans="49:50" s="262" customFormat="1">
      <c r="AW1097" s="77"/>
      <c r="AX1097" s="36"/>
    </row>
    <row r="1098" spans="49:50" s="262" customFormat="1">
      <c r="AW1098" s="77"/>
      <c r="AX1098" s="36"/>
    </row>
    <row r="1099" spans="49:50" s="262" customFormat="1">
      <c r="AW1099" s="77"/>
      <c r="AX1099" s="36"/>
    </row>
    <row r="1100" spans="49:50" s="262" customFormat="1">
      <c r="AW1100" s="77"/>
      <c r="AX1100" s="36"/>
    </row>
    <row r="1101" spans="49:50" s="262" customFormat="1">
      <c r="AW1101" s="77"/>
      <c r="AX1101" s="36"/>
    </row>
    <row r="1102" spans="49:50" s="262" customFormat="1">
      <c r="AW1102" s="77"/>
      <c r="AX1102" s="36"/>
    </row>
    <row r="1103" spans="49:50" s="262" customFormat="1">
      <c r="AW1103" s="77"/>
      <c r="AX1103" s="36"/>
    </row>
    <row r="1104" spans="49:50" s="262" customFormat="1">
      <c r="AW1104" s="77"/>
      <c r="AX1104" s="36"/>
    </row>
    <row r="1105" spans="49:50" s="262" customFormat="1">
      <c r="AW1105" s="77"/>
      <c r="AX1105" s="36"/>
    </row>
    <row r="1106" spans="49:50" s="262" customFormat="1">
      <c r="AW1106" s="77"/>
      <c r="AX1106" s="36"/>
    </row>
    <row r="1107" spans="49:50" s="262" customFormat="1">
      <c r="AW1107" s="77"/>
      <c r="AX1107" s="36"/>
    </row>
    <row r="1108" spans="49:50" s="262" customFormat="1">
      <c r="AW1108" s="77"/>
      <c r="AX1108" s="36"/>
    </row>
    <row r="1109" spans="49:50" s="262" customFormat="1">
      <c r="AW1109" s="77"/>
      <c r="AX1109" s="36"/>
    </row>
    <row r="1110" spans="49:50" s="262" customFormat="1">
      <c r="AW1110" s="77"/>
      <c r="AX1110" s="36"/>
    </row>
    <row r="1111" spans="49:50" s="262" customFormat="1">
      <c r="AW1111" s="77"/>
      <c r="AX1111" s="36"/>
    </row>
    <row r="1112" spans="49:50" s="262" customFormat="1">
      <c r="AW1112" s="77"/>
      <c r="AX1112" s="36"/>
    </row>
    <row r="1113" spans="49:50" s="262" customFormat="1">
      <c r="AW1113" s="77"/>
      <c r="AX1113" s="36"/>
    </row>
    <row r="1114" spans="49:50" s="262" customFormat="1">
      <c r="AW1114" s="77"/>
      <c r="AX1114" s="36"/>
    </row>
    <row r="1115" spans="49:50" s="262" customFormat="1">
      <c r="AW1115" s="77"/>
      <c r="AX1115" s="36"/>
    </row>
    <row r="1116" spans="49:50" s="262" customFormat="1">
      <c r="AW1116" s="77"/>
      <c r="AX1116" s="36"/>
    </row>
    <row r="1117" spans="49:50" s="262" customFormat="1">
      <c r="AW1117" s="77"/>
      <c r="AX1117" s="36"/>
    </row>
    <row r="1118" spans="49:50" s="262" customFormat="1">
      <c r="AW1118" s="77"/>
      <c r="AX1118" s="36"/>
    </row>
    <row r="1119" spans="49:50" s="262" customFormat="1">
      <c r="AW1119" s="77"/>
      <c r="AX1119" s="36"/>
    </row>
    <row r="1120" spans="49:50" s="262" customFormat="1">
      <c r="AW1120" s="77"/>
      <c r="AX1120" s="36"/>
    </row>
    <row r="1121" spans="49:50" s="262" customFormat="1">
      <c r="AW1121" s="77"/>
      <c r="AX1121" s="36"/>
    </row>
    <row r="1122" spans="49:50" s="262" customFormat="1">
      <c r="AW1122" s="77"/>
      <c r="AX1122" s="36"/>
    </row>
    <row r="1123" spans="49:50" s="262" customFormat="1">
      <c r="AW1123" s="77"/>
      <c r="AX1123" s="36"/>
    </row>
    <row r="1124" spans="49:50" s="262" customFormat="1">
      <c r="AW1124" s="77"/>
      <c r="AX1124" s="36"/>
    </row>
    <row r="1125" spans="49:50" s="262" customFormat="1">
      <c r="AW1125" s="77"/>
      <c r="AX1125" s="36"/>
    </row>
    <row r="1126" spans="49:50" s="262" customFormat="1">
      <c r="AW1126" s="77"/>
      <c r="AX1126" s="36"/>
    </row>
    <row r="1127" spans="49:50" s="262" customFormat="1">
      <c r="AW1127" s="77"/>
      <c r="AX1127" s="36"/>
    </row>
    <row r="1128" spans="49:50" s="262" customFormat="1">
      <c r="AW1128" s="77"/>
      <c r="AX1128" s="36"/>
    </row>
    <row r="1129" spans="49:50" s="262" customFormat="1">
      <c r="AW1129" s="77"/>
      <c r="AX1129" s="36"/>
    </row>
    <row r="1130" spans="49:50" s="262" customFormat="1">
      <c r="AW1130" s="77"/>
      <c r="AX1130" s="36"/>
    </row>
    <row r="1131" spans="49:50" s="262" customFormat="1">
      <c r="AW1131" s="77"/>
      <c r="AX1131" s="36"/>
    </row>
    <row r="1132" spans="49:50" s="262" customFormat="1">
      <c r="AW1132" s="77"/>
      <c r="AX1132" s="36"/>
    </row>
    <row r="1133" spans="49:50" s="262" customFormat="1">
      <c r="AW1133" s="77"/>
      <c r="AX1133" s="36"/>
    </row>
    <row r="1134" spans="49:50" s="262" customFormat="1">
      <c r="AW1134" s="77"/>
      <c r="AX1134" s="36"/>
    </row>
    <row r="1135" spans="49:50" s="262" customFormat="1">
      <c r="AW1135" s="77"/>
      <c r="AX1135" s="36"/>
    </row>
    <row r="1136" spans="49:50" s="262" customFormat="1">
      <c r="AW1136" s="77"/>
      <c r="AX1136" s="36"/>
    </row>
    <row r="1137" spans="49:50" s="262" customFormat="1">
      <c r="AW1137" s="77"/>
      <c r="AX1137" s="36"/>
    </row>
    <row r="1138" spans="49:50" s="262" customFormat="1">
      <c r="AW1138" s="77"/>
      <c r="AX1138" s="36"/>
    </row>
    <row r="1139" spans="49:50" s="262" customFormat="1">
      <c r="AW1139" s="77"/>
      <c r="AX1139" s="36"/>
    </row>
    <row r="1140" spans="49:50" s="262" customFormat="1">
      <c r="AW1140" s="77"/>
      <c r="AX1140" s="36"/>
    </row>
    <row r="1141" spans="49:50" s="262" customFormat="1">
      <c r="AW1141" s="77"/>
      <c r="AX1141" s="36"/>
    </row>
    <row r="1142" spans="49:50" s="262" customFormat="1">
      <c r="AW1142" s="77"/>
      <c r="AX1142" s="36"/>
    </row>
    <row r="1143" spans="49:50" s="262" customFormat="1">
      <c r="AW1143" s="77"/>
      <c r="AX1143" s="36"/>
    </row>
    <row r="1144" spans="49:50" s="262" customFormat="1">
      <c r="AW1144" s="77"/>
      <c r="AX1144" s="36"/>
    </row>
    <row r="1145" spans="49:50" s="262" customFormat="1">
      <c r="AW1145" s="77"/>
      <c r="AX1145" s="36"/>
    </row>
    <row r="1146" spans="49:50" s="262" customFormat="1">
      <c r="AW1146" s="77"/>
      <c r="AX1146" s="36"/>
    </row>
    <row r="1147" spans="49:50" s="262" customFormat="1">
      <c r="AW1147" s="77"/>
      <c r="AX1147" s="36"/>
    </row>
    <row r="1148" spans="49:50" s="262" customFormat="1">
      <c r="AW1148" s="77"/>
      <c r="AX1148" s="36"/>
    </row>
    <row r="1149" spans="49:50" s="262" customFormat="1">
      <c r="AW1149" s="77"/>
      <c r="AX1149" s="36"/>
    </row>
    <row r="1150" spans="49:50" s="262" customFormat="1">
      <c r="AW1150" s="77"/>
      <c r="AX1150" s="36"/>
    </row>
    <row r="1151" spans="49:50" s="262" customFormat="1">
      <c r="AW1151" s="77"/>
      <c r="AX1151" s="36"/>
    </row>
    <row r="1152" spans="49:50" s="262" customFormat="1">
      <c r="AW1152" s="77"/>
      <c r="AX1152" s="36"/>
    </row>
    <row r="1153" spans="49:50" s="262" customFormat="1">
      <c r="AW1153" s="77"/>
      <c r="AX1153" s="36"/>
    </row>
    <row r="1154" spans="49:50" s="262" customFormat="1">
      <c r="AW1154" s="77"/>
      <c r="AX1154" s="36"/>
    </row>
    <row r="1155" spans="49:50" s="262" customFormat="1">
      <c r="AW1155" s="77"/>
      <c r="AX1155" s="36"/>
    </row>
    <row r="1156" spans="49:50" s="262" customFormat="1">
      <c r="AW1156" s="77"/>
      <c r="AX1156" s="36"/>
    </row>
    <row r="1157" spans="49:50" s="262" customFormat="1">
      <c r="AW1157" s="77"/>
      <c r="AX1157" s="36"/>
    </row>
    <row r="1158" spans="49:50" s="262" customFormat="1">
      <c r="AW1158" s="77"/>
      <c r="AX1158" s="36"/>
    </row>
    <row r="1159" spans="49:50" s="262" customFormat="1">
      <c r="AW1159" s="77"/>
      <c r="AX1159" s="36"/>
    </row>
    <row r="1160" spans="49:50" s="262" customFormat="1">
      <c r="AW1160" s="77"/>
      <c r="AX1160" s="36"/>
    </row>
    <row r="1161" spans="49:50" s="262" customFormat="1">
      <c r="AW1161" s="77"/>
      <c r="AX1161" s="36"/>
    </row>
    <row r="1162" spans="49:50" s="262" customFormat="1">
      <c r="AW1162" s="77"/>
      <c r="AX1162" s="36"/>
    </row>
    <row r="1163" spans="49:50" s="262" customFormat="1">
      <c r="AW1163" s="77"/>
      <c r="AX1163" s="36"/>
    </row>
    <row r="1164" spans="49:50" s="262" customFormat="1">
      <c r="AW1164" s="77"/>
      <c r="AX1164" s="36"/>
    </row>
    <row r="1165" spans="49:50" s="262" customFormat="1">
      <c r="AW1165" s="77"/>
      <c r="AX1165" s="36"/>
    </row>
    <row r="1166" spans="49:50" s="262" customFormat="1">
      <c r="AW1166" s="77"/>
      <c r="AX1166" s="36"/>
    </row>
    <row r="1167" spans="49:50" s="262" customFormat="1">
      <c r="AW1167" s="77"/>
      <c r="AX1167" s="36"/>
    </row>
    <row r="1168" spans="49:50" s="262" customFormat="1">
      <c r="AW1168" s="77"/>
      <c r="AX1168" s="36"/>
    </row>
    <row r="1169" spans="49:50" s="262" customFormat="1">
      <c r="AW1169" s="77"/>
      <c r="AX1169" s="36"/>
    </row>
    <row r="1170" spans="49:50" s="262" customFormat="1">
      <c r="AW1170" s="77"/>
      <c r="AX1170" s="36"/>
    </row>
    <row r="1171" spans="49:50" s="262" customFormat="1">
      <c r="AW1171" s="77"/>
      <c r="AX1171" s="36"/>
    </row>
    <row r="1172" spans="49:50" s="262" customFormat="1">
      <c r="AW1172" s="77"/>
      <c r="AX1172" s="36"/>
    </row>
    <row r="1173" spans="49:50" s="262" customFormat="1">
      <c r="AW1173" s="77"/>
      <c r="AX1173" s="36"/>
    </row>
    <row r="1174" spans="49:50" s="262" customFormat="1">
      <c r="AW1174" s="77"/>
      <c r="AX1174" s="36"/>
    </row>
    <row r="1175" spans="49:50" s="262" customFormat="1">
      <c r="AW1175" s="77"/>
      <c r="AX1175" s="36"/>
    </row>
    <row r="1176" spans="49:50" s="262" customFormat="1">
      <c r="AW1176" s="77"/>
      <c r="AX1176" s="36"/>
    </row>
    <row r="1177" spans="49:50" s="262" customFormat="1">
      <c r="AW1177" s="77"/>
      <c r="AX1177" s="36"/>
    </row>
    <row r="1178" spans="49:50" s="262" customFormat="1">
      <c r="AW1178" s="77"/>
      <c r="AX1178" s="36"/>
    </row>
    <row r="1179" spans="49:50" s="262" customFormat="1">
      <c r="AW1179" s="77"/>
      <c r="AX1179" s="36"/>
    </row>
    <row r="1180" spans="49:50" s="262" customFormat="1">
      <c r="AW1180" s="77"/>
      <c r="AX1180" s="36"/>
    </row>
    <row r="1181" spans="49:50" s="262" customFormat="1">
      <c r="AW1181" s="77"/>
      <c r="AX1181" s="36"/>
    </row>
    <row r="1182" spans="49:50" s="262" customFormat="1">
      <c r="AW1182" s="77"/>
      <c r="AX1182" s="36"/>
    </row>
    <row r="1183" spans="49:50" s="262" customFormat="1">
      <c r="AW1183" s="77"/>
      <c r="AX1183" s="36"/>
    </row>
    <row r="1184" spans="49:50" s="262" customFormat="1">
      <c r="AW1184" s="77"/>
      <c r="AX1184" s="36"/>
    </row>
    <row r="1185" spans="49:50" s="262" customFormat="1">
      <c r="AW1185" s="77"/>
      <c r="AX1185" s="36"/>
    </row>
    <row r="1186" spans="49:50" s="262" customFormat="1">
      <c r="AW1186" s="77"/>
      <c r="AX1186" s="36"/>
    </row>
    <row r="1187" spans="49:50" s="262" customFormat="1">
      <c r="AW1187" s="77"/>
      <c r="AX1187" s="36"/>
    </row>
    <row r="1188" spans="49:50" s="262" customFormat="1">
      <c r="AW1188" s="77"/>
      <c r="AX1188" s="36"/>
    </row>
    <row r="1189" spans="49:50" s="262" customFormat="1">
      <c r="AW1189" s="77"/>
      <c r="AX1189" s="36"/>
    </row>
    <row r="1190" spans="49:50" s="262" customFormat="1">
      <c r="AW1190" s="77"/>
      <c r="AX1190" s="36"/>
    </row>
    <row r="1191" spans="49:50" s="262" customFormat="1">
      <c r="AW1191" s="77"/>
      <c r="AX1191" s="36"/>
    </row>
    <row r="1192" spans="49:50" s="262" customFormat="1">
      <c r="AW1192" s="77"/>
      <c r="AX1192" s="36"/>
    </row>
    <row r="1193" spans="49:50" s="262" customFormat="1">
      <c r="AW1193" s="77"/>
      <c r="AX1193" s="36"/>
    </row>
    <row r="1194" spans="49:50" s="262" customFormat="1">
      <c r="AW1194" s="77"/>
      <c r="AX1194" s="36"/>
    </row>
    <row r="1195" spans="49:50" s="262" customFormat="1">
      <c r="AW1195" s="77"/>
      <c r="AX1195" s="36"/>
    </row>
    <row r="1196" spans="49:50" s="262" customFormat="1">
      <c r="AW1196" s="77"/>
      <c r="AX1196" s="36"/>
    </row>
    <row r="1197" spans="49:50" s="262" customFormat="1">
      <c r="AW1197" s="77"/>
      <c r="AX1197" s="36"/>
    </row>
    <row r="1198" spans="49:50" s="262" customFormat="1">
      <c r="AW1198" s="77"/>
      <c r="AX1198" s="36"/>
    </row>
    <row r="1199" spans="49:50" s="262" customFormat="1">
      <c r="AW1199" s="77"/>
      <c r="AX1199" s="36"/>
    </row>
    <row r="1200" spans="49:50" s="262" customFormat="1">
      <c r="AW1200" s="77"/>
      <c r="AX1200" s="36"/>
    </row>
    <row r="1201" spans="49:50" s="262" customFormat="1">
      <c r="AW1201" s="77"/>
      <c r="AX1201" s="36"/>
    </row>
    <row r="1202" spans="49:50" s="262" customFormat="1">
      <c r="AW1202" s="77"/>
      <c r="AX1202" s="36"/>
    </row>
    <row r="1203" spans="49:50" s="262" customFormat="1">
      <c r="AW1203" s="77"/>
      <c r="AX1203" s="36"/>
    </row>
    <row r="1204" spans="49:50" s="262" customFormat="1">
      <c r="AW1204" s="77"/>
      <c r="AX1204" s="36"/>
    </row>
    <row r="1205" spans="49:50" s="262" customFormat="1">
      <c r="AW1205" s="77"/>
      <c r="AX1205" s="36"/>
    </row>
    <row r="1206" spans="49:50" s="262" customFormat="1">
      <c r="AW1206" s="77"/>
      <c r="AX1206" s="36"/>
    </row>
    <row r="1207" spans="49:50" s="262" customFormat="1">
      <c r="AW1207" s="77"/>
      <c r="AX1207" s="36"/>
    </row>
    <row r="1208" spans="49:50" s="262" customFormat="1">
      <c r="AW1208" s="77"/>
      <c r="AX1208" s="36"/>
    </row>
    <row r="1209" spans="49:50" s="262" customFormat="1">
      <c r="AW1209" s="77"/>
      <c r="AX1209" s="36"/>
    </row>
    <row r="1210" spans="49:50" s="262" customFormat="1">
      <c r="AW1210" s="77"/>
      <c r="AX1210" s="36"/>
    </row>
    <row r="1211" spans="49:50" s="262" customFormat="1">
      <c r="AW1211" s="77"/>
      <c r="AX1211" s="36"/>
    </row>
    <row r="1212" spans="49:50" s="262" customFormat="1">
      <c r="AW1212" s="77"/>
      <c r="AX1212" s="36"/>
    </row>
    <row r="1213" spans="49:50" s="262" customFormat="1">
      <c r="AW1213" s="77"/>
      <c r="AX1213" s="36"/>
    </row>
    <row r="1214" spans="49:50" s="262" customFormat="1">
      <c r="AW1214" s="77"/>
      <c r="AX1214" s="36"/>
    </row>
    <row r="1215" spans="49:50" s="262" customFormat="1">
      <c r="AW1215" s="77"/>
      <c r="AX1215" s="36"/>
    </row>
    <row r="1216" spans="49:50" s="262" customFormat="1">
      <c r="AW1216" s="77"/>
      <c r="AX1216" s="36"/>
    </row>
    <row r="1217" spans="49:50" s="262" customFormat="1">
      <c r="AW1217" s="77"/>
      <c r="AX1217" s="36"/>
    </row>
    <row r="1218" spans="49:50" s="262" customFormat="1">
      <c r="AW1218" s="77"/>
      <c r="AX1218" s="36"/>
    </row>
    <row r="1219" spans="49:50" s="262" customFormat="1">
      <c r="AW1219" s="77"/>
      <c r="AX1219" s="36"/>
    </row>
    <row r="1220" spans="49:50" s="262" customFormat="1">
      <c r="AW1220" s="77"/>
      <c r="AX1220" s="36"/>
    </row>
    <row r="1221" spans="49:50" s="262" customFormat="1">
      <c r="AW1221" s="77"/>
      <c r="AX1221" s="36"/>
    </row>
    <row r="1222" spans="49:50" s="262" customFormat="1">
      <c r="AW1222" s="77"/>
      <c r="AX1222" s="36"/>
    </row>
    <row r="1223" spans="49:50" s="262" customFormat="1">
      <c r="AW1223" s="77"/>
      <c r="AX1223" s="36"/>
    </row>
    <row r="1224" spans="49:50" s="262" customFormat="1">
      <c r="AW1224" s="77"/>
      <c r="AX1224" s="36"/>
    </row>
    <row r="1225" spans="49:50" s="262" customFormat="1">
      <c r="AW1225" s="77"/>
      <c r="AX1225" s="36"/>
    </row>
    <row r="1226" spans="49:50" s="262" customFormat="1">
      <c r="AW1226" s="77"/>
      <c r="AX1226" s="36"/>
    </row>
    <row r="1227" spans="49:50" s="262" customFormat="1">
      <c r="AW1227" s="77"/>
      <c r="AX1227" s="36"/>
    </row>
    <row r="1228" spans="49:50" s="262" customFormat="1">
      <c r="AW1228" s="77"/>
      <c r="AX1228" s="36"/>
    </row>
    <row r="1229" spans="49:50" s="262" customFormat="1">
      <c r="AW1229" s="77"/>
      <c r="AX1229" s="36"/>
    </row>
    <row r="1230" spans="49:50" s="262" customFormat="1">
      <c r="AW1230" s="77"/>
      <c r="AX1230" s="36"/>
    </row>
    <row r="1231" spans="49:50" s="262" customFormat="1">
      <c r="AW1231" s="77"/>
      <c r="AX1231" s="36"/>
    </row>
    <row r="1232" spans="49:50" s="262" customFormat="1">
      <c r="AW1232" s="77"/>
      <c r="AX1232" s="36"/>
    </row>
    <row r="1233" spans="49:50" s="262" customFormat="1">
      <c r="AW1233" s="77"/>
      <c r="AX1233" s="36"/>
    </row>
    <row r="1234" spans="49:50" s="262" customFormat="1">
      <c r="AW1234" s="77"/>
      <c r="AX1234" s="36"/>
    </row>
    <row r="1235" spans="49:50" s="262" customFormat="1">
      <c r="AW1235" s="77"/>
      <c r="AX1235" s="36"/>
    </row>
    <row r="1236" spans="49:50" s="262" customFormat="1">
      <c r="AW1236" s="77"/>
      <c r="AX1236" s="36"/>
    </row>
    <row r="1237" spans="49:50" s="262" customFormat="1">
      <c r="AW1237" s="77"/>
      <c r="AX1237" s="36"/>
    </row>
    <row r="1238" spans="49:50" s="262" customFormat="1">
      <c r="AW1238" s="77"/>
      <c r="AX1238" s="36"/>
    </row>
    <row r="1239" spans="49:50" s="262" customFormat="1">
      <c r="AW1239" s="77"/>
      <c r="AX1239" s="36"/>
    </row>
    <row r="1240" spans="49:50" s="262" customFormat="1">
      <c r="AW1240" s="77"/>
      <c r="AX1240" s="36"/>
    </row>
    <row r="1241" spans="49:50" s="262" customFormat="1">
      <c r="AW1241" s="77"/>
      <c r="AX1241" s="36"/>
    </row>
    <row r="1242" spans="49:50" s="262" customFormat="1">
      <c r="AW1242" s="77"/>
      <c r="AX1242" s="36"/>
    </row>
    <row r="1243" spans="49:50" s="262" customFormat="1">
      <c r="AW1243" s="77"/>
      <c r="AX1243" s="36"/>
    </row>
    <row r="1244" spans="49:50" s="262" customFormat="1">
      <c r="AW1244" s="77"/>
      <c r="AX1244" s="36"/>
    </row>
    <row r="1245" spans="49:50" s="262" customFormat="1">
      <c r="AW1245" s="77"/>
      <c r="AX1245" s="36"/>
    </row>
    <row r="1246" spans="49:50" s="262" customFormat="1">
      <c r="AW1246" s="77"/>
      <c r="AX1246" s="36"/>
    </row>
    <row r="1247" spans="49:50" s="262" customFormat="1">
      <c r="AW1247" s="77"/>
      <c r="AX1247" s="36"/>
    </row>
    <row r="1248" spans="49:50" s="262" customFormat="1">
      <c r="AW1248" s="77"/>
      <c r="AX1248" s="36"/>
    </row>
    <row r="1249" spans="49:50" s="262" customFormat="1">
      <c r="AW1249" s="77"/>
      <c r="AX1249" s="36"/>
    </row>
    <row r="1250" spans="49:50" s="262" customFormat="1">
      <c r="AW1250" s="77"/>
      <c r="AX1250" s="36"/>
    </row>
    <row r="1251" spans="49:50" s="262" customFormat="1">
      <c r="AW1251" s="77"/>
      <c r="AX1251" s="36"/>
    </row>
    <row r="1252" spans="49:50" s="262" customFormat="1">
      <c r="AW1252" s="77"/>
      <c r="AX1252" s="36"/>
    </row>
    <row r="1253" spans="49:50" s="262" customFormat="1">
      <c r="AW1253" s="77"/>
      <c r="AX1253" s="36"/>
    </row>
    <row r="1254" spans="49:50" s="262" customFormat="1">
      <c r="AW1254" s="77"/>
      <c r="AX1254" s="36"/>
    </row>
    <row r="1255" spans="49:50" s="262" customFormat="1">
      <c r="AW1255" s="77"/>
      <c r="AX1255" s="36"/>
    </row>
    <row r="1256" spans="49:50" s="262" customFormat="1">
      <c r="AW1256" s="77"/>
      <c r="AX1256" s="36"/>
    </row>
    <row r="1257" spans="49:50" s="262" customFormat="1">
      <c r="AW1257" s="77"/>
      <c r="AX1257" s="36"/>
    </row>
    <row r="1258" spans="49:50" s="262" customFormat="1">
      <c r="AW1258" s="77"/>
      <c r="AX1258" s="36"/>
    </row>
    <row r="1259" spans="49:50" s="262" customFormat="1">
      <c r="AW1259" s="77"/>
      <c r="AX1259" s="36"/>
    </row>
    <row r="1260" spans="49:50" s="262" customFormat="1">
      <c r="AW1260" s="77"/>
      <c r="AX1260" s="36"/>
    </row>
    <row r="1261" spans="49:50" s="262" customFormat="1">
      <c r="AW1261" s="77"/>
      <c r="AX1261" s="36"/>
    </row>
    <row r="1262" spans="49:50" s="262" customFormat="1">
      <c r="AW1262" s="77"/>
      <c r="AX1262" s="36"/>
    </row>
    <row r="1263" spans="49:50" s="262" customFormat="1">
      <c r="AW1263" s="77"/>
      <c r="AX1263" s="36"/>
    </row>
    <row r="1264" spans="49:50" s="262" customFormat="1">
      <c r="AW1264" s="77"/>
      <c r="AX1264" s="36"/>
    </row>
    <row r="1265" spans="49:50" s="262" customFormat="1">
      <c r="AW1265" s="77"/>
      <c r="AX1265" s="36"/>
    </row>
    <row r="1266" spans="49:50" s="262" customFormat="1">
      <c r="AW1266" s="77"/>
      <c r="AX1266" s="36"/>
    </row>
    <row r="1267" spans="49:50" s="262" customFormat="1">
      <c r="AW1267" s="77"/>
      <c r="AX1267" s="36"/>
    </row>
    <row r="1268" spans="49:50" s="262" customFormat="1">
      <c r="AW1268" s="77"/>
      <c r="AX1268" s="36"/>
    </row>
    <row r="1269" spans="49:50" s="262" customFormat="1">
      <c r="AW1269" s="77"/>
      <c r="AX1269" s="36"/>
    </row>
    <row r="1270" spans="49:50" s="262" customFormat="1">
      <c r="AW1270" s="77"/>
      <c r="AX1270" s="36"/>
    </row>
    <row r="1271" spans="49:50" s="262" customFormat="1">
      <c r="AW1271" s="77"/>
      <c r="AX1271" s="36"/>
    </row>
    <row r="1272" spans="49:50" s="262" customFormat="1">
      <c r="AW1272" s="77"/>
      <c r="AX1272" s="36"/>
    </row>
    <row r="1273" spans="49:50" s="262" customFormat="1">
      <c r="AW1273" s="77"/>
      <c r="AX1273" s="36"/>
    </row>
    <row r="1274" spans="49:50" s="262" customFormat="1">
      <c r="AW1274" s="77"/>
      <c r="AX1274" s="36"/>
    </row>
    <row r="1275" spans="49:50" s="262" customFormat="1">
      <c r="AW1275" s="77"/>
      <c r="AX1275" s="36"/>
    </row>
    <row r="1276" spans="49:50" s="262" customFormat="1">
      <c r="AW1276" s="77"/>
      <c r="AX1276" s="36"/>
    </row>
    <row r="1277" spans="49:50" s="262" customFormat="1">
      <c r="AW1277" s="77"/>
      <c r="AX1277" s="36"/>
    </row>
    <row r="1278" spans="49:50" s="262" customFormat="1">
      <c r="AW1278" s="77"/>
      <c r="AX1278" s="36"/>
    </row>
    <row r="1279" spans="49:50" s="262" customFormat="1">
      <c r="AW1279" s="77"/>
      <c r="AX1279" s="36"/>
    </row>
    <row r="1280" spans="49:50" s="262" customFormat="1">
      <c r="AW1280" s="77"/>
      <c r="AX1280" s="36"/>
    </row>
    <row r="1281" spans="49:50" s="262" customFormat="1">
      <c r="AW1281" s="77"/>
      <c r="AX1281" s="36"/>
    </row>
    <row r="1282" spans="49:50" s="262" customFormat="1">
      <c r="AW1282" s="77"/>
      <c r="AX1282" s="36"/>
    </row>
    <row r="1283" spans="49:50" s="262" customFormat="1">
      <c r="AW1283" s="77"/>
      <c r="AX1283" s="36"/>
    </row>
    <row r="1284" spans="49:50" s="262" customFormat="1">
      <c r="AW1284" s="77"/>
      <c r="AX1284" s="36"/>
    </row>
    <row r="1285" spans="49:50" s="262" customFormat="1">
      <c r="AW1285" s="77"/>
      <c r="AX1285" s="36"/>
    </row>
    <row r="1286" spans="49:50" s="262" customFormat="1">
      <c r="AW1286" s="77"/>
      <c r="AX1286" s="36"/>
    </row>
    <row r="1287" spans="49:50" s="262" customFormat="1">
      <c r="AW1287" s="77"/>
      <c r="AX1287" s="36"/>
    </row>
    <row r="1288" spans="49:50" s="262" customFormat="1">
      <c r="AW1288" s="77"/>
      <c r="AX1288" s="36"/>
    </row>
    <row r="1289" spans="49:50" s="262" customFormat="1">
      <c r="AW1289" s="77"/>
      <c r="AX1289" s="36"/>
    </row>
    <row r="1290" spans="49:50" s="262" customFormat="1">
      <c r="AW1290" s="77"/>
      <c r="AX1290" s="36"/>
    </row>
    <row r="1291" spans="49:50" s="262" customFormat="1">
      <c r="AW1291" s="77"/>
      <c r="AX1291" s="36"/>
    </row>
    <row r="1292" spans="49:50" s="262" customFormat="1">
      <c r="AW1292" s="77"/>
      <c r="AX1292" s="36"/>
    </row>
    <row r="1293" spans="49:50" s="262" customFormat="1">
      <c r="AW1293" s="77"/>
      <c r="AX1293" s="36"/>
    </row>
    <row r="1294" spans="49:50" s="262" customFormat="1">
      <c r="AW1294" s="77"/>
      <c r="AX1294" s="36"/>
    </row>
    <row r="1295" spans="49:50" s="262" customFormat="1">
      <c r="AW1295" s="77"/>
      <c r="AX1295" s="36"/>
    </row>
    <row r="1296" spans="49:50" s="262" customFormat="1">
      <c r="AW1296" s="77"/>
      <c r="AX1296" s="36"/>
    </row>
    <row r="1297" spans="49:50" s="262" customFormat="1">
      <c r="AW1297" s="77"/>
      <c r="AX1297" s="36"/>
    </row>
    <row r="1298" spans="49:50" s="262" customFormat="1">
      <c r="AW1298" s="77"/>
      <c r="AX1298" s="36"/>
    </row>
    <row r="1299" spans="49:50" s="262" customFormat="1">
      <c r="AW1299" s="77"/>
      <c r="AX1299" s="36"/>
    </row>
    <row r="1300" spans="49:50" s="262" customFormat="1">
      <c r="AW1300" s="77"/>
      <c r="AX1300" s="36"/>
    </row>
    <row r="1301" spans="49:50" s="262" customFormat="1">
      <c r="AW1301" s="77"/>
      <c r="AX1301" s="36"/>
    </row>
    <row r="1302" spans="49:50" s="262" customFormat="1">
      <c r="AW1302" s="77"/>
      <c r="AX1302" s="36"/>
    </row>
    <row r="1303" spans="49:50" s="262" customFormat="1">
      <c r="AW1303" s="77"/>
      <c r="AX1303" s="36"/>
    </row>
    <row r="1304" spans="49:50" s="262" customFormat="1">
      <c r="AW1304" s="77"/>
      <c r="AX1304" s="36"/>
    </row>
    <row r="1305" spans="49:50" s="262" customFormat="1">
      <c r="AW1305" s="77"/>
      <c r="AX1305" s="36"/>
    </row>
    <row r="1306" spans="49:50" s="262" customFormat="1">
      <c r="AW1306" s="77"/>
      <c r="AX1306" s="36"/>
    </row>
    <row r="1307" spans="49:50" s="262" customFormat="1">
      <c r="AW1307" s="77"/>
      <c r="AX1307" s="36"/>
    </row>
    <row r="1308" spans="49:50" s="262" customFormat="1">
      <c r="AW1308" s="77"/>
      <c r="AX1308" s="36"/>
    </row>
    <row r="1309" spans="49:50" s="262" customFormat="1">
      <c r="AW1309" s="77"/>
      <c r="AX1309" s="36"/>
    </row>
    <row r="1310" spans="49:50" s="262" customFormat="1">
      <c r="AW1310" s="77"/>
      <c r="AX1310" s="36"/>
    </row>
    <row r="1311" spans="49:50" s="262" customFormat="1">
      <c r="AW1311" s="77"/>
      <c r="AX1311" s="36"/>
    </row>
    <row r="1312" spans="49:50" s="262" customFormat="1">
      <c r="AW1312" s="77"/>
      <c r="AX1312" s="36"/>
    </row>
    <row r="1313" spans="49:50" s="262" customFormat="1">
      <c r="AW1313" s="77"/>
      <c r="AX1313" s="36"/>
    </row>
    <row r="1314" spans="49:50" s="262" customFormat="1">
      <c r="AW1314" s="77"/>
      <c r="AX1314" s="36"/>
    </row>
    <row r="1315" spans="49:50" s="262" customFormat="1">
      <c r="AW1315" s="77"/>
      <c r="AX1315" s="36"/>
    </row>
    <row r="1316" spans="49:50" s="262" customFormat="1">
      <c r="AW1316" s="77"/>
      <c r="AX1316" s="36"/>
    </row>
    <row r="1317" spans="49:50" s="262" customFormat="1">
      <c r="AW1317" s="77"/>
      <c r="AX1317" s="36"/>
    </row>
    <row r="1318" spans="49:50" s="262" customFormat="1">
      <c r="AW1318" s="77"/>
      <c r="AX1318" s="36"/>
    </row>
    <row r="1319" spans="49:50" s="262" customFormat="1">
      <c r="AW1319" s="77"/>
      <c r="AX1319" s="36"/>
    </row>
    <row r="1320" spans="49:50" s="262" customFormat="1">
      <c r="AW1320" s="77"/>
      <c r="AX1320" s="36"/>
    </row>
    <row r="1321" spans="49:50" s="262" customFormat="1">
      <c r="AW1321" s="77"/>
      <c r="AX1321" s="36"/>
    </row>
    <row r="1322" spans="49:50" s="262" customFormat="1">
      <c r="AW1322" s="77"/>
      <c r="AX1322" s="36"/>
    </row>
    <row r="1323" spans="49:50" s="262" customFormat="1">
      <c r="AW1323" s="77"/>
      <c r="AX1323" s="36"/>
    </row>
    <row r="1324" spans="49:50" s="262" customFormat="1">
      <c r="AW1324" s="77"/>
      <c r="AX1324" s="36"/>
    </row>
    <row r="1325" spans="49:50" s="262" customFormat="1">
      <c r="AW1325" s="77"/>
      <c r="AX1325" s="36"/>
    </row>
    <row r="1326" spans="49:50" s="262" customFormat="1">
      <c r="AW1326" s="77"/>
      <c r="AX1326" s="36"/>
    </row>
    <row r="1327" spans="49:50" s="262" customFormat="1">
      <c r="AW1327" s="77"/>
      <c r="AX1327" s="36"/>
    </row>
    <row r="1328" spans="49:50" s="262" customFormat="1">
      <c r="AW1328" s="77"/>
      <c r="AX1328" s="36"/>
    </row>
    <row r="1329" spans="49:50" s="262" customFormat="1">
      <c r="AW1329" s="77"/>
      <c r="AX1329" s="36"/>
    </row>
    <row r="1330" spans="49:50" s="262" customFormat="1">
      <c r="AW1330" s="77"/>
      <c r="AX1330" s="36"/>
    </row>
    <row r="1331" spans="49:50" s="262" customFormat="1">
      <c r="AW1331" s="77"/>
      <c r="AX1331" s="36"/>
    </row>
    <row r="1332" spans="49:50" s="262" customFormat="1">
      <c r="AW1332" s="77"/>
      <c r="AX1332" s="36"/>
    </row>
  </sheetData>
  <mergeCells count="9">
    <mergeCell ref="A23:A25"/>
    <mergeCell ref="A1:B1"/>
    <mergeCell ref="H2:H3"/>
    <mergeCell ref="A9:A10"/>
    <mergeCell ref="A12:A13"/>
    <mergeCell ref="A6:A7"/>
    <mergeCell ref="A2:A3"/>
    <mergeCell ref="B2:G2"/>
    <mergeCell ref="A15:A19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G8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339933"/>
    <pageSetUpPr fitToPage="1"/>
  </sheetPr>
  <dimension ref="A1:AR54"/>
  <sheetViews>
    <sheetView showGridLines="0" rightToLeft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21.75" customHeight="1"/>
  <cols>
    <col min="1" max="1" width="23" style="48" customWidth="1"/>
    <col min="2" max="2" width="20.33203125" style="48" customWidth="1"/>
    <col min="3" max="3" width="13" style="48" customWidth="1"/>
    <col min="4" max="4" width="42.5" style="48" customWidth="1"/>
    <col min="5" max="5" width="12.5" style="48" customWidth="1"/>
    <col min="6" max="6" width="47" style="48" customWidth="1"/>
    <col min="7" max="7" width="24.1640625" style="48" customWidth="1"/>
    <col min="8" max="8" width="18.5" style="48" customWidth="1"/>
    <col min="9" max="13" width="9.5" style="48" customWidth="1"/>
    <col min="14" max="27" width="8.5" style="48" customWidth="1"/>
    <col min="28" max="28" width="8.5" style="41" customWidth="1"/>
    <col min="29" max="29" width="9.5" style="48" customWidth="1"/>
    <col min="30" max="30" width="9.6640625" style="46" bestFit="1" customWidth="1"/>
    <col min="31" max="36" width="8.83203125" style="48"/>
    <col min="37" max="39" width="8.83203125" style="41"/>
    <col min="40" max="40" width="10.6640625" style="48" customWidth="1"/>
    <col min="41" max="41" width="10.1640625" style="48" customWidth="1"/>
    <col min="42" max="42" width="7.6640625" style="48" customWidth="1"/>
    <col min="43" max="43" width="8.83203125" style="48"/>
  </cols>
  <sheetData>
    <row r="1" spans="1:44" ht="21.75" customHeight="1">
      <c r="A1" s="213" t="s">
        <v>268</v>
      </c>
      <c r="B1" s="213"/>
      <c r="C1" s="78"/>
      <c r="D1" s="213"/>
      <c r="E1" s="78"/>
      <c r="F1" s="78"/>
      <c r="G1" s="78"/>
      <c r="H1" s="89"/>
      <c r="I1" s="44"/>
      <c r="J1" s="44"/>
      <c r="K1" s="44"/>
      <c r="L1" s="44"/>
      <c r="M1" s="44"/>
      <c r="O1" s="45"/>
      <c r="P1" s="82"/>
      <c r="Q1" s="82"/>
      <c r="R1" s="82"/>
      <c r="T1" s="257"/>
      <c r="U1" s="257"/>
      <c r="V1" s="257"/>
      <c r="W1" s="257"/>
      <c r="X1" s="257"/>
      <c r="Y1" s="44"/>
      <c r="Z1" s="44"/>
      <c r="AA1" s="44"/>
      <c r="AB1" s="44"/>
      <c r="AC1" s="44"/>
      <c r="AD1" s="44"/>
      <c r="AE1" s="45"/>
      <c r="AF1" s="82"/>
      <c r="AG1" s="82"/>
      <c r="AH1" s="82"/>
      <c r="AJ1" s="257"/>
      <c r="AK1" s="257"/>
      <c r="AL1" s="257"/>
      <c r="AM1" s="257"/>
      <c r="AN1" s="257"/>
      <c r="AO1" s="44"/>
      <c r="AP1" s="44"/>
      <c r="AQ1" s="44"/>
      <c r="AR1" s="44"/>
    </row>
    <row r="2" spans="1:44" ht="21.75" customHeight="1">
      <c r="A2" s="1000" t="s">
        <v>150</v>
      </c>
      <c r="B2" s="1019" t="s">
        <v>164</v>
      </c>
      <c r="C2" s="1002"/>
      <c r="D2" s="1002"/>
      <c r="E2" s="1002"/>
      <c r="F2" s="1002"/>
      <c r="G2" s="1020"/>
      <c r="H2" s="261" t="s">
        <v>52</v>
      </c>
      <c r="I2" s="257"/>
      <c r="J2" s="257"/>
      <c r="K2" s="257"/>
      <c r="L2" s="257"/>
      <c r="M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</row>
    <row r="3" spans="1:44" ht="21.75" customHeight="1">
      <c r="A3" s="1001"/>
      <c r="B3" s="224" t="s">
        <v>58</v>
      </c>
      <c r="C3" s="224" t="s">
        <v>162</v>
      </c>
      <c r="D3" s="225" t="s">
        <v>151</v>
      </c>
      <c r="E3" s="225" t="s">
        <v>162</v>
      </c>
      <c r="F3" s="225" t="s">
        <v>61</v>
      </c>
      <c r="G3" s="226" t="s">
        <v>162</v>
      </c>
      <c r="H3" s="261"/>
      <c r="I3" s="257"/>
      <c r="J3" s="257"/>
      <c r="K3" s="257"/>
      <c r="L3" s="257"/>
      <c r="M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</row>
    <row r="4" spans="1:44" s="257" customFormat="1" ht="21.75" customHeight="1">
      <c r="A4" s="1004" t="s">
        <v>236</v>
      </c>
      <c r="B4" s="223" t="s">
        <v>235</v>
      </c>
      <c r="C4" s="218">
        <v>87</v>
      </c>
      <c r="D4" s="223" t="s">
        <v>236</v>
      </c>
      <c r="E4" s="428">
        <v>1</v>
      </c>
      <c r="F4" s="459" t="s">
        <v>237</v>
      </c>
      <c r="G4" s="428">
        <v>8</v>
      </c>
      <c r="H4" s="235"/>
      <c r="M4" s="380"/>
      <c r="N4" s="380"/>
    </row>
    <row r="5" spans="1:44" s="380" customFormat="1" ht="21.75" customHeight="1">
      <c r="A5" s="999"/>
      <c r="B5" s="223" t="s">
        <v>1182</v>
      </c>
      <c r="C5" s="218">
        <v>19</v>
      </c>
      <c r="D5" s="223" t="s">
        <v>965</v>
      </c>
      <c r="E5" s="428">
        <v>16</v>
      </c>
      <c r="F5" s="459" t="s">
        <v>685</v>
      </c>
      <c r="G5" s="428">
        <v>2</v>
      </c>
      <c r="H5" s="235"/>
    </row>
    <row r="6" spans="1:44" s="380" customFormat="1" ht="21.75" customHeight="1">
      <c r="A6" s="999"/>
      <c r="B6" s="223"/>
      <c r="C6" s="450"/>
      <c r="D6" s="223" t="s">
        <v>861</v>
      </c>
      <c r="E6" s="428">
        <v>15</v>
      </c>
      <c r="F6" s="459" t="s">
        <v>686</v>
      </c>
      <c r="G6" s="428">
        <v>20</v>
      </c>
      <c r="H6" s="235"/>
    </row>
    <row r="7" spans="1:44" s="380" customFormat="1" ht="21.75" customHeight="1">
      <c r="A7" s="999"/>
      <c r="B7" s="223"/>
      <c r="C7" s="450"/>
      <c r="D7" s="223" t="s">
        <v>966</v>
      </c>
      <c r="E7" s="428">
        <v>12</v>
      </c>
      <c r="F7" s="459" t="s">
        <v>687</v>
      </c>
      <c r="G7" s="428">
        <v>6</v>
      </c>
      <c r="H7" s="235"/>
    </row>
    <row r="8" spans="1:44" s="380" customFormat="1" ht="21.75" customHeight="1">
      <c r="A8" s="999"/>
      <c r="B8" s="223"/>
      <c r="C8" s="450"/>
      <c r="D8" s="223" t="s">
        <v>862</v>
      </c>
      <c r="E8" s="428">
        <v>22</v>
      </c>
      <c r="F8" s="459" t="s">
        <v>688</v>
      </c>
      <c r="G8" s="428">
        <v>6</v>
      </c>
      <c r="H8" s="235"/>
    </row>
    <row r="9" spans="1:44" s="380" customFormat="1" ht="21.75" customHeight="1">
      <c r="A9" s="999"/>
      <c r="B9" s="223"/>
      <c r="C9" s="450"/>
      <c r="D9" s="223" t="s">
        <v>863</v>
      </c>
      <c r="E9" s="428">
        <v>12</v>
      </c>
      <c r="F9" s="459" t="s">
        <v>689</v>
      </c>
      <c r="G9" s="428">
        <v>4</v>
      </c>
      <c r="H9" s="235"/>
    </row>
    <row r="10" spans="1:44" s="380" customFormat="1" ht="21.75" customHeight="1">
      <c r="A10" s="999"/>
      <c r="B10" s="223"/>
      <c r="C10" s="450"/>
      <c r="D10" s="223" t="s">
        <v>967</v>
      </c>
      <c r="E10" s="428">
        <v>7</v>
      </c>
      <c r="F10" s="459" t="s">
        <v>690</v>
      </c>
      <c r="G10" s="428">
        <v>7</v>
      </c>
      <c r="H10" s="235"/>
    </row>
    <row r="11" spans="1:44" s="380" customFormat="1" ht="21.75" customHeight="1">
      <c r="A11" s="999"/>
      <c r="B11" s="223"/>
      <c r="C11" s="450"/>
      <c r="D11" s="223" t="s">
        <v>968</v>
      </c>
      <c r="E11" s="428">
        <v>11</v>
      </c>
      <c r="F11" s="459" t="s">
        <v>691</v>
      </c>
      <c r="G11" s="428">
        <v>0</v>
      </c>
      <c r="H11" s="235"/>
    </row>
    <row r="12" spans="1:44" s="257" customFormat="1" ht="21.75" customHeight="1">
      <c r="A12" s="999"/>
      <c r="B12" s="223"/>
      <c r="C12" s="218"/>
      <c r="D12" s="223"/>
      <c r="E12" s="428"/>
      <c r="F12" s="459" t="s">
        <v>692</v>
      </c>
      <c r="G12" s="428">
        <v>11</v>
      </c>
      <c r="H12" s="235"/>
      <c r="M12" s="380"/>
      <c r="N12" s="380"/>
    </row>
    <row r="13" spans="1:44" ht="21.75" customHeight="1">
      <c r="A13" s="227" t="s">
        <v>54</v>
      </c>
      <c r="B13" s="227"/>
      <c r="C13" s="228">
        <f>SUM(C4:C12)</f>
        <v>106</v>
      </c>
      <c r="D13" s="227"/>
      <c r="E13" s="228">
        <f>SUM(E4:E12)</f>
        <v>96</v>
      </c>
      <c r="F13" s="228"/>
      <c r="G13" s="228">
        <f>SUM(G4:G12)</f>
        <v>64</v>
      </c>
      <c r="H13" s="228">
        <f>SUM(C13:G13)</f>
        <v>266</v>
      </c>
      <c r="I13" s="44"/>
      <c r="J13" s="44"/>
      <c r="K13" s="44"/>
      <c r="L13" s="44"/>
      <c r="M13" s="82"/>
      <c r="N13" s="82"/>
      <c r="O13" s="45"/>
      <c r="P13" s="82"/>
      <c r="Q13" s="82"/>
      <c r="R13" s="82"/>
      <c r="T13" s="257"/>
      <c r="U13" s="257"/>
      <c r="V13" s="257"/>
      <c r="W13" s="257"/>
      <c r="X13" s="257"/>
      <c r="Y13" s="44"/>
      <c r="Z13" s="44"/>
      <c r="AA13" s="44"/>
      <c r="AB13" s="44"/>
      <c r="AC13" s="44"/>
      <c r="AD13" s="44"/>
      <c r="AE13" s="45"/>
      <c r="AF13" s="82"/>
      <c r="AG13" s="82"/>
      <c r="AH13" s="82"/>
      <c r="AJ13" s="257"/>
      <c r="AK13" s="257"/>
      <c r="AL13" s="257"/>
      <c r="AM13" s="257"/>
      <c r="AN13" s="257"/>
      <c r="AO13" s="44"/>
      <c r="AP13" s="44"/>
      <c r="AQ13" s="44"/>
      <c r="AR13" s="44"/>
    </row>
    <row r="14" spans="1:44" ht="21.75" customHeight="1">
      <c r="A14" s="1004" t="s">
        <v>231</v>
      </c>
      <c r="B14" s="223" t="s">
        <v>231</v>
      </c>
      <c r="C14" s="218">
        <v>68</v>
      </c>
      <c r="D14" s="223" t="s">
        <v>969</v>
      </c>
      <c r="E14" s="428">
        <v>7</v>
      </c>
      <c r="F14" s="459" t="s">
        <v>231</v>
      </c>
      <c r="G14" s="428">
        <v>13</v>
      </c>
      <c r="H14" s="217"/>
      <c r="I14" s="257"/>
      <c r="J14" s="257"/>
      <c r="K14" s="257"/>
      <c r="L14" s="257"/>
      <c r="M14" s="380"/>
      <c r="N14" s="380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</row>
    <row r="15" spans="1:44" s="257" customFormat="1" ht="21.75" customHeight="1">
      <c r="A15" s="1016"/>
      <c r="B15" s="223" t="s">
        <v>238</v>
      </c>
      <c r="C15" s="218">
        <v>0</v>
      </c>
      <c r="D15" s="223" t="s">
        <v>607</v>
      </c>
      <c r="E15" s="428">
        <v>15</v>
      </c>
      <c r="F15" s="459" t="s">
        <v>974</v>
      </c>
      <c r="G15" s="428">
        <v>0</v>
      </c>
      <c r="H15" s="217"/>
      <c r="M15" s="380"/>
      <c r="N15" s="380"/>
    </row>
    <row r="16" spans="1:44" s="380" customFormat="1" ht="21.75" customHeight="1">
      <c r="A16" s="675"/>
      <c r="D16" s="223"/>
      <c r="E16" s="428"/>
      <c r="F16" s="223"/>
      <c r="G16" s="428"/>
      <c r="H16" s="217"/>
    </row>
    <row r="17" spans="1:44" ht="21.75" customHeight="1">
      <c r="A17" s="227" t="s">
        <v>54</v>
      </c>
      <c r="B17" s="227"/>
      <c r="C17" s="228">
        <f>SUM(C14:C16)</f>
        <v>68</v>
      </c>
      <c r="D17" s="227"/>
      <c r="E17" s="228">
        <f>SUM(E14:E15)</f>
        <v>22</v>
      </c>
      <c r="F17" s="227"/>
      <c r="G17" s="228">
        <f>SUM(G14:G15)</f>
        <v>13</v>
      </c>
      <c r="H17" s="228">
        <f>SUM(C17:G17)</f>
        <v>103</v>
      </c>
      <c r="I17" s="257"/>
      <c r="J17" s="257"/>
      <c r="K17" s="257"/>
      <c r="L17" s="257"/>
      <c r="M17" s="380"/>
      <c r="N17" s="380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</row>
    <row r="18" spans="1:44" ht="21.75" customHeight="1">
      <c r="A18" s="1004" t="s">
        <v>232</v>
      </c>
      <c r="B18" s="223" t="s">
        <v>239</v>
      </c>
      <c r="C18" s="428">
        <v>228</v>
      </c>
      <c r="D18" s="459" t="s">
        <v>240</v>
      </c>
      <c r="E18" s="428">
        <v>0</v>
      </c>
      <c r="F18" s="459" t="s">
        <v>245</v>
      </c>
      <c r="G18" s="428">
        <v>5</v>
      </c>
      <c r="H18" s="21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</row>
    <row r="19" spans="1:44" s="257" customFormat="1" ht="21.75" customHeight="1">
      <c r="A19" s="999"/>
      <c r="B19" s="223" t="s">
        <v>1185</v>
      </c>
      <c r="C19" s="428">
        <v>38</v>
      </c>
      <c r="D19" s="459" t="s">
        <v>241</v>
      </c>
      <c r="E19" s="428">
        <v>25</v>
      </c>
      <c r="F19" s="459" t="s">
        <v>611</v>
      </c>
      <c r="G19" s="428">
        <v>3</v>
      </c>
      <c r="H19" s="217"/>
    </row>
    <row r="20" spans="1:44" s="257" customFormat="1" ht="21.75" customHeight="1">
      <c r="A20" s="999"/>
      <c r="B20" s="223" t="s">
        <v>1186</v>
      </c>
      <c r="C20" s="428">
        <v>25</v>
      </c>
      <c r="D20" s="459" t="s">
        <v>242</v>
      </c>
      <c r="E20" s="428">
        <v>0</v>
      </c>
      <c r="F20" s="459" t="s">
        <v>246</v>
      </c>
      <c r="G20" s="428">
        <v>8</v>
      </c>
      <c r="H20" s="217"/>
    </row>
    <row r="21" spans="1:44" s="257" customFormat="1" ht="21.75" customHeight="1">
      <c r="A21" s="999"/>
      <c r="B21" s="223"/>
      <c r="C21" s="460"/>
      <c r="D21" s="459" t="s">
        <v>608</v>
      </c>
      <c r="E21" s="428">
        <v>26</v>
      </c>
      <c r="F21" s="459" t="s">
        <v>247</v>
      </c>
      <c r="G21" s="428">
        <v>4</v>
      </c>
      <c r="H21" s="217"/>
    </row>
    <row r="22" spans="1:44" s="257" customFormat="1" ht="21.75" customHeight="1">
      <c r="A22" s="999"/>
      <c r="B22" s="223"/>
      <c r="C22" s="460"/>
      <c r="D22" s="459" t="s">
        <v>1187</v>
      </c>
      <c r="E22" s="428">
        <v>2</v>
      </c>
      <c r="F22" s="459" t="s">
        <v>976</v>
      </c>
      <c r="G22" s="428">
        <v>4</v>
      </c>
      <c r="H22" s="217"/>
    </row>
    <row r="23" spans="1:44" s="257" customFormat="1" ht="21.75" customHeight="1">
      <c r="A23" s="999"/>
      <c r="B23" s="223"/>
      <c r="C23" s="460"/>
      <c r="D23" s="459" t="s">
        <v>243</v>
      </c>
      <c r="E23" s="428">
        <v>12</v>
      </c>
      <c r="F23" s="459" t="s">
        <v>975</v>
      </c>
      <c r="G23" s="460">
        <v>0</v>
      </c>
      <c r="H23" s="217"/>
    </row>
    <row r="24" spans="1:44" s="257" customFormat="1" ht="21.75" customHeight="1">
      <c r="A24" s="999"/>
      <c r="B24" s="223"/>
      <c r="C24" s="460"/>
      <c r="D24" s="459" t="s">
        <v>244</v>
      </c>
      <c r="E24" s="428">
        <v>3</v>
      </c>
      <c r="F24" s="459"/>
      <c r="G24" s="460"/>
      <c r="H24" s="217"/>
    </row>
    <row r="25" spans="1:44" s="380" customFormat="1" ht="21.75" customHeight="1">
      <c r="A25" s="999"/>
      <c r="B25" s="223"/>
      <c r="C25" s="460"/>
      <c r="D25" s="459" t="s">
        <v>973</v>
      </c>
      <c r="E25" s="428">
        <v>3</v>
      </c>
      <c r="F25" s="459"/>
      <c r="G25" s="460"/>
      <c r="H25" s="217"/>
    </row>
    <row r="26" spans="1:44" s="380" customFormat="1" ht="21.75" customHeight="1">
      <c r="A26" s="999"/>
      <c r="B26" s="223"/>
      <c r="C26" s="460"/>
      <c r="D26" s="459" t="s">
        <v>682</v>
      </c>
      <c r="E26" s="428">
        <v>7</v>
      </c>
      <c r="F26" s="459"/>
      <c r="G26" s="460"/>
      <c r="H26" s="217"/>
    </row>
    <row r="27" spans="1:44" s="380" customFormat="1" ht="21.75" customHeight="1">
      <c r="A27" s="999"/>
      <c r="B27" s="223"/>
      <c r="C27" s="460"/>
      <c r="D27" s="459" t="s">
        <v>683</v>
      </c>
      <c r="E27" s="428">
        <v>10</v>
      </c>
      <c r="F27" s="459"/>
      <c r="G27" s="460"/>
      <c r="H27" s="217"/>
    </row>
    <row r="28" spans="1:44" s="257" customFormat="1" ht="21.75" customHeight="1">
      <c r="A28" s="999"/>
      <c r="B28" s="223"/>
      <c r="C28" s="460"/>
      <c r="D28" s="459" t="s">
        <v>972</v>
      </c>
      <c r="E28" s="428">
        <v>28</v>
      </c>
      <c r="F28" s="459"/>
      <c r="G28" s="460"/>
      <c r="H28" s="217"/>
    </row>
    <row r="29" spans="1:44" ht="21.75" customHeight="1">
      <c r="A29" s="227" t="s">
        <v>54</v>
      </c>
      <c r="B29" s="227"/>
      <c r="C29" s="228">
        <f>SUM(C18:C28)</f>
        <v>291</v>
      </c>
      <c r="D29" s="227"/>
      <c r="E29" s="228">
        <f>SUM(E18:E28)</f>
        <v>116</v>
      </c>
      <c r="F29" s="227"/>
      <c r="G29" s="228">
        <f>SUM(G18:G28)</f>
        <v>24</v>
      </c>
      <c r="H29" s="228">
        <f>SUM(C29:G29)</f>
        <v>431</v>
      </c>
      <c r="I29" s="257"/>
      <c r="J29" s="257"/>
      <c r="K29" s="1010"/>
      <c r="L29" s="257"/>
      <c r="M29" s="257"/>
      <c r="N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</row>
    <row r="30" spans="1:44" ht="21.75" customHeight="1">
      <c r="A30" s="1004" t="s">
        <v>254</v>
      </c>
      <c r="B30" s="223" t="s">
        <v>248</v>
      </c>
      <c r="C30" s="428">
        <v>84</v>
      </c>
      <c r="D30" s="459" t="s">
        <v>249</v>
      </c>
      <c r="E30" s="428">
        <v>15</v>
      </c>
      <c r="F30" s="459" t="s">
        <v>249</v>
      </c>
      <c r="G30" s="428">
        <v>22</v>
      </c>
      <c r="H30" s="62"/>
      <c r="I30" s="257"/>
      <c r="J30" s="257"/>
      <c r="K30" s="1010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</row>
    <row r="31" spans="1:44" ht="21.75" customHeight="1">
      <c r="A31" s="999" t="s">
        <v>233</v>
      </c>
      <c r="B31" s="223" t="s">
        <v>1183</v>
      </c>
      <c r="C31" s="428">
        <v>30</v>
      </c>
      <c r="D31" s="459" t="s">
        <v>250</v>
      </c>
      <c r="E31" s="428">
        <v>20</v>
      </c>
      <c r="F31" s="459" t="s">
        <v>250</v>
      </c>
      <c r="G31" s="428">
        <v>16</v>
      </c>
      <c r="H31" s="5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</row>
    <row r="32" spans="1:44" s="257" customFormat="1" ht="21.75" customHeight="1">
      <c r="A32" s="999"/>
      <c r="B32" s="50"/>
      <c r="C32" s="677"/>
      <c r="D32" s="459" t="s">
        <v>251</v>
      </c>
      <c r="E32" s="428">
        <v>12</v>
      </c>
      <c r="F32" s="459" t="s">
        <v>251</v>
      </c>
      <c r="G32" s="428">
        <v>13</v>
      </c>
      <c r="H32" s="5"/>
    </row>
    <row r="33" spans="1:43" s="257" customFormat="1" ht="21.75" customHeight="1">
      <c r="A33" s="999"/>
      <c r="B33" s="50"/>
      <c r="C33" s="677"/>
      <c r="D33" s="459" t="s">
        <v>252</v>
      </c>
      <c r="E33" s="428">
        <v>17</v>
      </c>
      <c r="F33" s="459" t="s">
        <v>252</v>
      </c>
      <c r="G33" s="428">
        <v>15</v>
      </c>
      <c r="H33" s="5"/>
    </row>
    <row r="34" spans="1:43" s="257" customFormat="1" ht="21.75" customHeight="1">
      <c r="A34" s="999"/>
      <c r="B34" s="50"/>
      <c r="C34" s="677"/>
      <c r="D34" s="459" t="s">
        <v>253</v>
      </c>
      <c r="E34" s="428">
        <v>13</v>
      </c>
      <c r="F34" s="459"/>
      <c r="G34" s="460"/>
      <c r="H34" s="5"/>
    </row>
    <row r="35" spans="1:43" ht="21.75" customHeight="1">
      <c r="A35" s="227" t="s">
        <v>54</v>
      </c>
      <c r="B35" s="227"/>
      <c r="C35" s="228">
        <f>SUM(C30:C34)</f>
        <v>114</v>
      </c>
      <c r="D35" s="227"/>
      <c r="E35" s="228">
        <f>SUM(E30:E34)</f>
        <v>77</v>
      </c>
      <c r="F35" s="227"/>
      <c r="G35" s="228">
        <f>SUM(G30:G34)</f>
        <v>66</v>
      </c>
      <c r="H35" s="228">
        <f>SUM(C35:G35)</f>
        <v>257</v>
      </c>
      <c r="I35" s="47"/>
      <c r="J35" s="47"/>
      <c r="K35" s="47"/>
      <c r="L35" s="47"/>
      <c r="M35" s="47"/>
      <c r="N35" s="47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5"/>
      <c r="AN35" s="82"/>
      <c r="AO35" s="82"/>
      <c r="AP35" s="82"/>
    </row>
    <row r="36" spans="1:43" ht="21.75" customHeight="1">
      <c r="A36" s="1004" t="s">
        <v>234</v>
      </c>
      <c r="B36" s="223" t="s">
        <v>255</v>
      </c>
      <c r="C36" s="428">
        <v>69</v>
      </c>
      <c r="D36" s="459" t="s">
        <v>256</v>
      </c>
      <c r="E36" s="428">
        <v>18</v>
      </c>
      <c r="F36" s="459" t="s">
        <v>1190</v>
      </c>
      <c r="G36" s="428">
        <v>18</v>
      </c>
      <c r="I36" s="47"/>
      <c r="J36" s="47"/>
      <c r="K36" s="47"/>
      <c r="L36" s="47"/>
      <c r="M36" s="47"/>
      <c r="N36" s="47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5"/>
      <c r="AN36" s="82"/>
      <c r="AO36" s="82"/>
      <c r="AP36" s="82"/>
    </row>
    <row r="37" spans="1:43" ht="21.75" customHeight="1">
      <c r="A37" s="999" t="s">
        <v>234</v>
      </c>
      <c r="B37"/>
      <c r="C37" s="407"/>
      <c r="D37" s="459" t="s">
        <v>1188</v>
      </c>
      <c r="E37" s="428">
        <v>9</v>
      </c>
      <c r="F37" s="459" t="s">
        <v>256</v>
      </c>
      <c r="G37" s="428">
        <v>10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ht="21.75" customHeight="1">
      <c r="A38" s="999"/>
      <c r="B38"/>
      <c r="C38" s="407"/>
      <c r="D38" s="459" t="s">
        <v>258</v>
      </c>
      <c r="E38" s="428">
        <v>15</v>
      </c>
      <c r="F38" s="459" t="s">
        <v>257</v>
      </c>
      <c r="G38" s="428">
        <v>2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380" customFormat="1" ht="21.75" customHeight="1">
      <c r="A39" s="999"/>
      <c r="C39" s="407"/>
      <c r="D39" s="459" t="s">
        <v>259</v>
      </c>
      <c r="E39" s="428">
        <v>13</v>
      </c>
      <c r="F39" s="459" t="s">
        <v>259</v>
      </c>
      <c r="G39" s="428">
        <v>7</v>
      </c>
    </row>
    <row r="40" spans="1:43" ht="21.75" customHeight="1">
      <c r="A40" s="999"/>
      <c r="B40"/>
      <c r="C40" s="407"/>
      <c r="D40" s="459" t="s">
        <v>260</v>
      </c>
      <c r="E40" s="428">
        <v>14</v>
      </c>
      <c r="F40" s="461"/>
      <c r="G40" s="46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380" customFormat="1" ht="21.75" customHeight="1">
      <c r="A41" s="999"/>
      <c r="C41" s="407"/>
      <c r="D41" s="459" t="s">
        <v>1189</v>
      </c>
      <c r="E41" s="459">
        <v>3</v>
      </c>
      <c r="F41" s="461"/>
      <c r="G41" s="461"/>
    </row>
    <row r="42" spans="1:43" s="380" customFormat="1" ht="21.75" customHeight="1">
      <c r="A42" s="999"/>
      <c r="C42" s="407"/>
      <c r="D42" s="459" t="s">
        <v>970</v>
      </c>
      <c r="E42" s="459">
        <v>11</v>
      </c>
      <c r="F42" s="461"/>
      <c r="G42" s="461"/>
    </row>
    <row r="43" spans="1:43" ht="21.75" customHeight="1">
      <c r="A43" s="999"/>
      <c r="B43"/>
      <c r="C43" s="407"/>
      <c r="D43" s="459" t="s">
        <v>971</v>
      </c>
      <c r="E43" s="459">
        <v>11</v>
      </c>
      <c r="F43" s="407"/>
      <c r="G43" s="4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s="257" customFormat="1" ht="21.75" customHeight="1">
      <c r="A44" s="227" t="s">
        <v>54</v>
      </c>
      <c r="B44" s="227"/>
      <c r="C44" s="228">
        <f>SUM(C36:C43)</f>
        <v>69</v>
      </c>
      <c r="D44" s="228"/>
      <c r="E44" s="228">
        <f>SUM(E36:E43)</f>
        <v>94</v>
      </c>
      <c r="F44" s="228"/>
      <c r="G44" s="228">
        <f>SUM(G36:G43)</f>
        <v>37</v>
      </c>
      <c r="H44" s="228">
        <f>SUM(C44:G44)</f>
        <v>200</v>
      </c>
    </row>
    <row r="45" spans="1:43" ht="21.75" customHeight="1">
      <c r="B45" s="223" t="s">
        <v>262</v>
      </c>
      <c r="C45" s="428">
        <v>123</v>
      </c>
      <c r="D45" s="459" t="s">
        <v>264</v>
      </c>
      <c r="E45" s="428">
        <v>22</v>
      </c>
      <c r="F45" s="459" t="s">
        <v>1191</v>
      </c>
      <c r="G45" s="428">
        <v>7</v>
      </c>
    </row>
    <row r="46" spans="1:43" ht="21.75" customHeight="1">
      <c r="A46"/>
      <c r="B46" s="223" t="s">
        <v>263</v>
      </c>
      <c r="C46" s="428">
        <v>36</v>
      </c>
      <c r="D46" s="459" t="s">
        <v>265</v>
      </c>
      <c r="E46" s="428">
        <v>20</v>
      </c>
      <c r="F46" s="459" t="s">
        <v>266</v>
      </c>
      <c r="G46" s="428">
        <v>10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43" ht="21.75" customHeight="1">
      <c r="A47" s="1010" t="s">
        <v>261</v>
      </c>
      <c r="B47" s="223" t="s">
        <v>605</v>
      </c>
      <c r="C47" s="428">
        <v>93</v>
      </c>
      <c r="D47" s="459" t="s">
        <v>684</v>
      </c>
      <c r="E47" s="428">
        <v>1</v>
      </c>
      <c r="F47" s="459" t="s">
        <v>267</v>
      </c>
      <c r="G47" s="428">
        <v>4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ht="21.75" customHeight="1">
      <c r="A48" s="1010"/>
      <c r="B48" s="223" t="s">
        <v>606</v>
      </c>
      <c r="C48" s="428">
        <v>77</v>
      </c>
      <c r="D48" s="459" t="s">
        <v>864</v>
      </c>
      <c r="E48" s="428">
        <v>14</v>
      </c>
      <c r="F48" s="459" t="s">
        <v>612</v>
      </c>
      <c r="G48" s="428">
        <v>0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ht="21.75" customHeight="1">
      <c r="A49" s="1010"/>
      <c r="B49" s="223" t="s">
        <v>1184</v>
      </c>
      <c r="C49" s="428">
        <v>32</v>
      </c>
      <c r="D49" s="459" t="s">
        <v>609</v>
      </c>
      <c r="E49" s="428">
        <v>10</v>
      </c>
      <c r="F49" s="407"/>
      <c r="G49" s="407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ht="21.75" customHeight="1">
      <c r="A50" s="1010"/>
      <c r="B50"/>
      <c r="C50" s="407"/>
      <c r="D50" s="459" t="s">
        <v>610</v>
      </c>
      <c r="E50" s="428">
        <v>2</v>
      </c>
      <c r="F50" s="407"/>
      <c r="G50" s="407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43" ht="21.75" customHeight="1">
      <c r="A51" s="1010"/>
      <c r="B51"/>
      <c r="C51" s="407"/>
      <c r="D51" s="461"/>
      <c r="E51" s="461"/>
      <c r="F51" s="407"/>
      <c r="G51" s="407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ht="21.75" customHeight="1">
      <c r="A52" s="227" t="s">
        <v>54</v>
      </c>
      <c r="B52" s="227"/>
      <c r="C52" s="228">
        <f>SUM(C45:C51)</f>
        <v>361</v>
      </c>
      <c r="D52" s="228"/>
      <c r="E52" s="228">
        <f>SUM(E45:E50)</f>
        <v>69</v>
      </c>
      <c r="F52" s="228"/>
      <c r="G52" s="228">
        <f>SUM(G45:G51)</f>
        <v>21</v>
      </c>
      <c r="H52" s="228">
        <f>SUM(C52:G52)</f>
        <v>451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ht="21.75" customHeight="1">
      <c r="A53" s="229" t="s">
        <v>52</v>
      </c>
      <c r="B53" s="230"/>
      <c r="C53" s="231">
        <f>SUM(C52,C44,C35,C29,C17,C13)</f>
        <v>1009</v>
      </c>
      <c r="D53" s="231"/>
      <c r="E53" s="231">
        <f>E52+E44+E35+E29+E17+E13</f>
        <v>474</v>
      </c>
      <c r="F53" s="231"/>
      <c r="G53" s="231">
        <f>SUM(G52,G44,G35,G29,G17,G13)</f>
        <v>225</v>
      </c>
      <c r="H53" s="231">
        <f>SUM(C53:G53)</f>
        <v>1708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43" ht="21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</sheetData>
  <mergeCells count="9">
    <mergeCell ref="A2:A3"/>
    <mergeCell ref="B2:G2"/>
    <mergeCell ref="A36:A43"/>
    <mergeCell ref="A47:A51"/>
    <mergeCell ref="A4:A12"/>
    <mergeCell ref="A14:A15"/>
    <mergeCell ref="K29:K30"/>
    <mergeCell ref="A18:A28"/>
    <mergeCell ref="A30:A34"/>
  </mergeCells>
  <pageMargins left="0.7" right="0.7" top="0.75" bottom="0.75" header="0.3" footer="0.3"/>
  <pageSetup paperSize="9" scale="5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CC00"/>
  </sheetPr>
  <dimension ref="A1:AR58"/>
  <sheetViews>
    <sheetView rightToLeft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30.6640625" style="48" customWidth="1"/>
    <col min="2" max="2" width="31" style="48" customWidth="1"/>
    <col min="3" max="3" width="13" style="48" customWidth="1"/>
    <col min="4" max="4" width="42.5" style="48" customWidth="1"/>
    <col min="5" max="5" width="12.5" style="48" customWidth="1"/>
    <col min="6" max="6" width="35" style="48" customWidth="1"/>
    <col min="7" max="7" width="19.33203125" style="48" customWidth="1"/>
    <col min="8" max="8" width="18.5" style="48" customWidth="1"/>
    <col min="9" max="13" width="9.5" style="48" customWidth="1"/>
    <col min="14" max="27" width="8.5" style="48" customWidth="1"/>
    <col min="28" max="28" width="8.5" style="41" customWidth="1"/>
    <col min="29" max="29" width="9.5" style="48" customWidth="1"/>
    <col min="30" max="30" width="9.6640625" style="46" bestFit="1" customWidth="1"/>
    <col min="31" max="36" width="9.33203125" style="48"/>
    <col min="37" max="39" width="9.33203125" style="41"/>
    <col min="40" max="40" width="10.6640625" style="48" customWidth="1"/>
    <col min="41" max="41" width="10.1640625" style="48" customWidth="1"/>
    <col min="42" max="42" width="7.6640625" style="48" customWidth="1"/>
    <col min="43" max="43" width="9.33203125" style="48"/>
    <col min="44" max="16384" width="9.33203125" style="317"/>
  </cols>
  <sheetData>
    <row r="1" spans="1:44" ht="21.75" customHeight="1">
      <c r="A1" s="319" t="s">
        <v>380</v>
      </c>
      <c r="B1" s="319"/>
      <c r="C1" s="78"/>
      <c r="D1" s="319"/>
      <c r="E1" s="78"/>
      <c r="F1" s="78"/>
      <c r="G1" s="78"/>
      <c r="H1" s="89"/>
      <c r="I1" s="44"/>
      <c r="J1" s="44"/>
      <c r="K1" s="44"/>
      <c r="L1" s="44"/>
      <c r="M1" s="44"/>
      <c r="O1" s="45"/>
      <c r="P1" s="82"/>
      <c r="Q1" s="82"/>
      <c r="R1" s="82"/>
      <c r="T1" s="317"/>
      <c r="U1" s="317"/>
      <c r="V1" s="317"/>
      <c r="W1" s="317"/>
      <c r="X1" s="317"/>
      <c r="Y1" s="44"/>
      <c r="Z1" s="44"/>
      <c r="AA1" s="44"/>
      <c r="AB1" s="44"/>
      <c r="AC1" s="44"/>
      <c r="AD1" s="44"/>
      <c r="AE1" s="45"/>
      <c r="AF1" s="82"/>
      <c r="AG1" s="82"/>
      <c r="AH1" s="82"/>
      <c r="AJ1" s="317"/>
      <c r="AK1" s="317"/>
      <c r="AL1" s="317"/>
      <c r="AM1" s="317"/>
      <c r="AN1" s="317"/>
      <c r="AO1" s="44"/>
      <c r="AP1" s="44"/>
      <c r="AQ1" s="44"/>
      <c r="AR1" s="44"/>
    </row>
    <row r="2" spans="1:44" ht="21.75" customHeight="1">
      <c r="A2" s="1000" t="s">
        <v>150</v>
      </c>
      <c r="B2" s="1019" t="s">
        <v>164</v>
      </c>
      <c r="C2" s="1002"/>
      <c r="D2" s="1002"/>
      <c r="E2" s="1002"/>
      <c r="F2" s="1002"/>
      <c r="G2" s="1020"/>
      <c r="H2" s="318" t="s">
        <v>52</v>
      </c>
      <c r="I2" s="317"/>
      <c r="J2" s="317"/>
      <c r="K2" s="317"/>
      <c r="L2" s="317"/>
      <c r="M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</row>
    <row r="3" spans="1:44" ht="21.75" customHeight="1">
      <c r="A3" s="1001"/>
      <c r="B3" s="224" t="s">
        <v>58</v>
      </c>
      <c r="C3" s="224" t="s">
        <v>162</v>
      </c>
      <c r="D3" s="225" t="s">
        <v>151</v>
      </c>
      <c r="E3" s="225" t="s">
        <v>162</v>
      </c>
      <c r="F3" s="225" t="s">
        <v>61</v>
      </c>
      <c r="G3" s="226" t="s">
        <v>162</v>
      </c>
      <c r="H3" s="318"/>
      <c r="I3" s="317"/>
      <c r="J3" s="317"/>
      <c r="K3" s="317"/>
      <c r="L3" s="317"/>
      <c r="M3" s="317"/>
      <c r="N3" s="380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</row>
    <row r="4" spans="1:44" ht="21.75" customHeight="1">
      <c r="A4" s="1004" t="s">
        <v>382</v>
      </c>
      <c r="B4" s="223" t="s">
        <v>381</v>
      </c>
      <c r="C4" s="428">
        <v>39</v>
      </c>
      <c r="D4" s="223" t="s">
        <v>383</v>
      </c>
      <c r="E4" s="428">
        <v>19</v>
      </c>
      <c r="F4" s="459" t="s">
        <v>385</v>
      </c>
      <c r="G4" s="428">
        <v>20</v>
      </c>
      <c r="H4" s="235"/>
      <c r="I4" s="317"/>
      <c r="J4" s="317"/>
      <c r="K4" s="317"/>
      <c r="L4" s="317"/>
      <c r="M4" s="317"/>
      <c r="N4" s="380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</row>
    <row r="5" spans="1:44" ht="30" customHeight="1">
      <c r="A5" s="999"/>
      <c r="B5" s="223" t="s">
        <v>382</v>
      </c>
      <c r="C5" s="428">
        <v>15</v>
      </c>
      <c r="D5" s="223" t="s">
        <v>384</v>
      </c>
      <c r="E5" s="428">
        <v>17</v>
      </c>
      <c r="F5" s="667"/>
      <c r="G5" s="428"/>
      <c r="H5" s="235"/>
      <c r="I5" s="317"/>
      <c r="J5" s="317"/>
      <c r="K5" s="317"/>
      <c r="L5" s="317"/>
      <c r="M5" s="317"/>
      <c r="N5" s="380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</row>
    <row r="6" spans="1:44" ht="21.75" customHeight="1">
      <c r="A6" s="227" t="s">
        <v>54</v>
      </c>
      <c r="B6" s="227"/>
      <c r="C6" s="228">
        <f>SUM(C4:C5)</f>
        <v>54</v>
      </c>
      <c r="D6" s="228"/>
      <c r="E6" s="228">
        <f t="shared" ref="E6:G6" si="0">SUM(E4:E5)</f>
        <v>36</v>
      </c>
      <c r="F6" s="228"/>
      <c r="G6" s="228">
        <f t="shared" si="0"/>
        <v>20</v>
      </c>
      <c r="H6" s="228">
        <f>SUM(C6:G6)</f>
        <v>110</v>
      </c>
      <c r="I6" s="44"/>
      <c r="J6" s="44"/>
      <c r="K6" s="44"/>
      <c r="L6" s="44"/>
      <c r="M6" s="44"/>
      <c r="N6" s="380"/>
      <c r="O6" s="45"/>
      <c r="P6" s="82"/>
      <c r="Q6" s="82"/>
      <c r="R6" s="82"/>
      <c r="T6" s="317"/>
      <c r="U6" s="317"/>
      <c r="V6" s="317"/>
      <c r="W6" s="317"/>
      <c r="X6" s="317"/>
      <c r="Y6" s="44"/>
      <c r="Z6" s="44"/>
      <c r="AA6" s="44"/>
      <c r="AB6" s="44"/>
      <c r="AC6" s="44"/>
      <c r="AD6" s="44"/>
      <c r="AE6" s="45"/>
      <c r="AF6" s="82"/>
      <c r="AG6" s="82"/>
      <c r="AH6" s="82"/>
      <c r="AJ6" s="317"/>
      <c r="AK6" s="317"/>
      <c r="AL6" s="317"/>
      <c r="AM6" s="317"/>
      <c r="AN6" s="317"/>
      <c r="AO6" s="44"/>
      <c r="AP6" s="44"/>
      <c r="AQ6" s="44"/>
      <c r="AR6" s="44"/>
    </row>
    <row r="7" spans="1:44" ht="21.75" customHeight="1">
      <c r="A7" s="1004" t="s">
        <v>386</v>
      </c>
      <c r="B7" s="223" t="s">
        <v>387</v>
      </c>
      <c r="C7" s="428">
        <v>70</v>
      </c>
      <c r="D7" s="459" t="s">
        <v>615</v>
      </c>
      <c r="E7" s="428">
        <v>25</v>
      </c>
      <c r="F7" s="667" t="s">
        <v>1167</v>
      </c>
      <c r="G7" s="428">
        <v>20</v>
      </c>
      <c r="H7" s="217"/>
      <c r="I7" s="317"/>
      <c r="J7" s="317"/>
      <c r="K7" s="317"/>
      <c r="L7" s="317"/>
      <c r="M7" s="317"/>
      <c r="N7" s="380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</row>
    <row r="8" spans="1:44" ht="21.75" customHeight="1">
      <c r="A8" s="999"/>
      <c r="B8" s="223"/>
      <c r="C8" s="428"/>
      <c r="D8" s="459" t="s">
        <v>616</v>
      </c>
      <c r="E8" s="428">
        <v>25</v>
      </c>
      <c r="F8" s="667" t="s">
        <v>620</v>
      </c>
      <c r="G8" s="428">
        <v>17</v>
      </c>
      <c r="H8" s="217"/>
      <c r="I8" s="317"/>
      <c r="J8" s="317"/>
      <c r="K8" s="317"/>
      <c r="L8" s="317"/>
      <c r="M8" s="317"/>
      <c r="N8" s="380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</row>
    <row r="9" spans="1:44" ht="21.75" customHeight="1">
      <c r="A9" s="227" t="s">
        <v>54</v>
      </c>
      <c r="B9" s="227"/>
      <c r="C9" s="228">
        <f>SUM(C7:C8)</f>
        <v>70</v>
      </c>
      <c r="D9" s="228"/>
      <c r="E9" s="228">
        <f t="shared" ref="E9:G9" si="1">SUM(E7:E8)</f>
        <v>50</v>
      </c>
      <c r="F9" s="228"/>
      <c r="G9" s="228">
        <f t="shared" si="1"/>
        <v>37</v>
      </c>
      <c r="H9" s="228">
        <f>SUM(C9:G9)</f>
        <v>157</v>
      </c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</row>
    <row r="10" spans="1:44" ht="21.75" customHeight="1">
      <c r="A10" s="1004" t="s">
        <v>388</v>
      </c>
      <c r="B10" s="223" t="s">
        <v>856</v>
      </c>
      <c r="C10" s="428">
        <v>36</v>
      </c>
      <c r="D10" s="459" t="s">
        <v>1200</v>
      </c>
      <c r="E10" s="428">
        <v>3</v>
      </c>
      <c r="F10" s="459" t="s">
        <v>1205</v>
      </c>
      <c r="G10" s="428">
        <v>7</v>
      </c>
      <c r="H10" s="2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</row>
    <row r="11" spans="1:44" ht="35.25" customHeight="1">
      <c r="A11" s="999"/>
      <c r="B11" s="223" t="s">
        <v>388</v>
      </c>
      <c r="C11" s="428">
        <v>18</v>
      </c>
      <c r="D11" s="459" t="s">
        <v>389</v>
      </c>
      <c r="E11" s="428">
        <v>5</v>
      </c>
      <c r="F11" s="459" t="s">
        <v>393</v>
      </c>
      <c r="G11" s="428">
        <v>3</v>
      </c>
      <c r="H11" s="2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</row>
    <row r="12" spans="1:44" ht="21.75" customHeight="1">
      <c r="A12" s="999"/>
      <c r="C12" s="461"/>
      <c r="D12" s="459" t="s">
        <v>390</v>
      </c>
      <c r="E12" s="428">
        <v>5</v>
      </c>
      <c r="F12" s="459" t="s">
        <v>394</v>
      </c>
      <c r="G12" s="428">
        <v>4</v>
      </c>
      <c r="H12" s="2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</row>
    <row r="13" spans="1:44" ht="21.75" customHeight="1">
      <c r="A13" s="999"/>
      <c r="B13" s="223"/>
      <c r="C13" s="460"/>
      <c r="D13" s="459" t="s">
        <v>391</v>
      </c>
      <c r="E13" s="428">
        <v>5</v>
      </c>
      <c r="F13" s="459" t="s">
        <v>395</v>
      </c>
      <c r="G13" s="428">
        <v>4</v>
      </c>
      <c r="H13" s="2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</row>
    <row r="14" spans="1:44" ht="21.75" customHeight="1">
      <c r="A14" s="999"/>
      <c r="B14" s="223"/>
      <c r="C14" s="460"/>
      <c r="D14" s="459" t="s">
        <v>392</v>
      </c>
      <c r="E14" s="428">
        <v>5</v>
      </c>
      <c r="F14" s="459" t="s">
        <v>702</v>
      </c>
      <c r="G14" s="460">
        <v>2</v>
      </c>
      <c r="H14" s="2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</row>
    <row r="15" spans="1:44" ht="21.75" customHeight="1">
      <c r="A15" s="227" t="s">
        <v>54</v>
      </c>
      <c r="B15" s="227"/>
      <c r="C15" s="228">
        <f>SUM(C10:C14)</f>
        <v>54</v>
      </c>
      <c r="D15" s="228"/>
      <c r="E15" s="228">
        <f t="shared" ref="E15:G15" si="2">SUM(E10:E14)</f>
        <v>23</v>
      </c>
      <c r="F15" s="228"/>
      <c r="G15" s="228">
        <f t="shared" si="2"/>
        <v>20</v>
      </c>
      <c r="H15" s="228">
        <f>SUM(C15:G15)</f>
        <v>97</v>
      </c>
      <c r="I15" s="317"/>
      <c r="J15" s="317"/>
      <c r="K15" s="1010"/>
      <c r="L15" s="317"/>
      <c r="M15" s="317"/>
      <c r="N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</row>
    <row r="16" spans="1:44" ht="21.75" customHeight="1">
      <c r="A16" s="1004" t="s">
        <v>396</v>
      </c>
      <c r="B16" s="223" t="s">
        <v>857</v>
      </c>
      <c r="C16" s="428">
        <v>39</v>
      </c>
      <c r="D16" s="459" t="s">
        <v>398</v>
      </c>
      <c r="E16" s="460">
        <v>15</v>
      </c>
      <c r="F16" s="459" t="s">
        <v>399</v>
      </c>
      <c r="G16" s="428">
        <v>11</v>
      </c>
      <c r="H16" s="62"/>
      <c r="I16" s="317"/>
      <c r="J16" s="317"/>
      <c r="K16" s="1010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7"/>
    </row>
    <row r="17" spans="1:43" ht="26.25" customHeight="1">
      <c r="A17" s="1016"/>
      <c r="B17" s="223" t="s">
        <v>397</v>
      </c>
      <c r="C17" s="428">
        <v>11</v>
      </c>
      <c r="D17" s="459" t="s">
        <v>1204</v>
      </c>
      <c r="E17" s="460">
        <v>16</v>
      </c>
      <c r="F17" s="459"/>
      <c r="G17" s="428"/>
      <c r="H17" s="5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317"/>
      <c r="AP17" s="317"/>
      <c r="AQ17" s="317"/>
    </row>
    <row r="18" spans="1:43" ht="21.75" customHeight="1">
      <c r="A18" s="227" t="s">
        <v>54</v>
      </c>
      <c r="B18" s="227"/>
      <c r="C18" s="228">
        <f>SUM(C16:C17)</f>
        <v>50</v>
      </c>
      <c r="D18" s="228"/>
      <c r="E18" s="228">
        <f t="shared" ref="E18:G18" si="3">SUM(E16:E17)</f>
        <v>31</v>
      </c>
      <c r="F18" s="228"/>
      <c r="G18" s="228">
        <f t="shared" si="3"/>
        <v>11</v>
      </c>
      <c r="H18" s="228">
        <f>SUM(C18:G18)</f>
        <v>92</v>
      </c>
      <c r="I18" s="47"/>
      <c r="J18" s="47"/>
      <c r="K18" s="47"/>
      <c r="L18" s="47"/>
      <c r="M18" s="47"/>
      <c r="N18" s="47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5"/>
      <c r="AN18" s="82"/>
      <c r="AO18" s="82"/>
      <c r="AP18" s="82"/>
    </row>
    <row r="19" spans="1:43" ht="21.75" customHeight="1">
      <c r="A19" s="1004" t="s">
        <v>858</v>
      </c>
      <c r="B19" s="459" t="s">
        <v>415</v>
      </c>
      <c r="C19" s="428">
        <v>77</v>
      </c>
      <c r="D19" s="459" t="s">
        <v>617</v>
      </c>
      <c r="E19" s="428">
        <v>8</v>
      </c>
      <c r="F19" s="459"/>
      <c r="G19" s="428"/>
      <c r="I19" s="47"/>
      <c r="J19" s="47"/>
      <c r="K19" s="47"/>
      <c r="L19" s="47"/>
      <c r="M19" s="47"/>
      <c r="N19" s="47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5"/>
      <c r="AN19" s="82"/>
      <c r="AO19" s="82"/>
      <c r="AP19" s="82"/>
    </row>
    <row r="20" spans="1:43" s="380" customFormat="1" ht="21.75" customHeight="1">
      <c r="A20" s="999"/>
      <c r="B20" s="459"/>
      <c r="C20" s="428"/>
      <c r="D20" s="459" t="s">
        <v>618</v>
      </c>
      <c r="E20" s="428">
        <v>9</v>
      </c>
      <c r="F20" s="459"/>
      <c r="G20" s="428"/>
      <c r="H20" s="48"/>
      <c r="I20" s="47"/>
      <c r="J20" s="47"/>
      <c r="K20" s="47"/>
      <c r="L20" s="47"/>
      <c r="M20" s="47"/>
      <c r="N20" s="47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5"/>
      <c r="AN20" s="82"/>
      <c r="AO20" s="82"/>
      <c r="AP20" s="82"/>
      <c r="AQ20" s="48"/>
    </row>
    <row r="21" spans="1:43" s="380" customFormat="1" ht="21.75" customHeight="1">
      <c r="A21" s="999"/>
      <c r="C21" s="407"/>
      <c r="D21" s="459" t="s">
        <v>619</v>
      </c>
      <c r="E21" s="428">
        <v>14</v>
      </c>
      <c r="F21" s="459"/>
      <c r="G21" s="428"/>
      <c r="H21" s="48"/>
      <c r="I21" s="47"/>
      <c r="J21" s="47"/>
      <c r="K21" s="47"/>
      <c r="L21" s="47"/>
      <c r="M21" s="47"/>
      <c r="N21" s="47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5"/>
      <c r="AN21" s="82"/>
      <c r="AO21" s="82"/>
      <c r="AP21" s="82"/>
      <c r="AQ21" s="48"/>
    </row>
    <row r="22" spans="1:43" s="380" customFormat="1" ht="21.75" customHeight="1">
      <c r="A22" s="999"/>
      <c r="C22" s="407"/>
      <c r="D22" s="459" t="s">
        <v>418</v>
      </c>
      <c r="E22" s="428">
        <v>21</v>
      </c>
      <c r="F22" s="459"/>
      <c r="G22" s="428"/>
      <c r="H22" s="48"/>
      <c r="I22" s="47"/>
      <c r="J22" s="47"/>
      <c r="K22" s="47"/>
      <c r="L22" s="47"/>
      <c r="M22" s="47"/>
      <c r="N22" s="47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5"/>
      <c r="AN22" s="82"/>
      <c r="AO22" s="82"/>
      <c r="AP22" s="82"/>
      <c r="AQ22" s="48"/>
    </row>
    <row r="23" spans="1:43" ht="21.75" customHeight="1">
      <c r="A23" s="999" t="s">
        <v>234</v>
      </c>
      <c r="B23" s="407"/>
      <c r="C23" s="407"/>
      <c r="F23" s="459"/>
      <c r="G23" s="428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</row>
    <row r="24" spans="1:43" ht="21.75" customHeight="1">
      <c r="A24" s="227" t="s">
        <v>54</v>
      </c>
      <c r="B24" s="227"/>
      <c r="C24" s="228">
        <f>SUM(C19:C23)</f>
        <v>77</v>
      </c>
      <c r="D24" s="228"/>
      <c r="E24" s="228">
        <f t="shared" ref="E24:G24" si="4">SUM(E19:E23)</f>
        <v>52</v>
      </c>
      <c r="F24" s="228"/>
      <c r="G24" s="228">
        <f t="shared" si="4"/>
        <v>0</v>
      </c>
      <c r="H24" s="228">
        <f>SUM(C24:G24)</f>
        <v>129</v>
      </c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</row>
    <row r="25" spans="1:43" ht="21.75" customHeight="1">
      <c r="A25" s="1009" t="s">
        <v>400</v>
      </c>
      <c r="B25" s="459" t="s">
        <v>401</v>
      </c>
      <c r="C25" s="428">
        <v>70</v>
      </c>
      <c r="D25" s="459" t="s">
        <v>1201</v>
      </c>
      <c r="E25" s="428">
        <v>5</v>
      </c>
      <c r="F25" s="459" t="s">
        <v>703</v>
      </c>
      <c r="G25" s="428">
        <v>2</v>
      </c>
    </row>
    <row r="26" spans="1:43" ht="36.75" customHeight="1">
      <c r="A26" s="1010"/>
      <c r="B26" s="459" t="s">
        <v>1162</v>
      </c>
      <c r="C26" s="428">
        <v>19</v>
      </c>
      <c r="D26" s="459" t="s">
        <v>402</v>
      </c>
      <c r="E26" s="428">
        <v>4</v>
      </c>
      <c r="F26" s="459" t="s">
        <v>404</v>
      </c>
      <c r="G26" s="428">
        <v>2</v>
      </c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</row>
    <row r="27" spans="1:43" ht="21.75" customHeight="1">
      <c r="A27" s="1010"/>
      <c r="B27" s="459"/>
      <c r="C27" s="428"/>
      <c r="D27" s="459" t="s">
        <v>403</v>
      </c>
      <c r="E27" s="428">
        <v>2</v>
      </c>
      <c r="F27" s="461"/>
      <c r="G27" s="461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</row>
    <row r="28" spans="1:43" ht="29.25" customHeight="1">
      <c r="A28" s="1010"/>
      <c r="B28" s="461"/>
      <c r="C28" s="461"/>
      <c r="D28" s="459" t="s">
        <v>701</v>
      </c>
      <c r="E28" s="428">
        <v>2</v>
      </c>
      <c r="F28" s="461"/>
      <c r="G28" s="461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</row>
    <row r="29" spans="1:43" ht="21.75" customHeight="1">
      <c r="A29" s="227" t="s">
        <v>54</v>
      </c>
      <c r="B29" s="227"/>
      <c r="C29" s="228">
        <f>SUM(C25:C28)</f>
        <v>89</v>
      </c>
      <c r="D29" s="228"/>
      <c r="E29" s="228">
        <f t="shared" ref="E29:G29" si="5">SUM(E25:E28)</f>
        <v>13</v>
      </c>
      <c r="F29" s="228"/>
      <c r="G29" s="228">
        <f t="shared" si="5"/>
        <v>4</v>
      </c>
      <c r="H29" s="228">
        <f>SUM(C29:G29)</f>
        <v>106</v>
      </c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</row>
    <row r="30" spans="1:43" ht="30">
      <c r="A30" s="1004" t="s">
        <v>710</v>
      </c>
      <c r="B30" s="459" t="s">
        <v>710</v>
      </c>
      <c r="C30" s="428">
        <v>73</v>
      </c>
      <c r="D30" s="459" t="s">
        <v>405</v>
      </c>
      <c r="E30" s="428">
        <v>12</v>
      </c>
      <c r="F30" s="459" t="s">
        <v>621</v>
      </c>
      <c r="G30" s="428">
        <v>6</v>
      </c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</row>
    <row r="31" spans="1:43" ht="21" customHeight="1">
      <c r="A31" s="999" t="s">
        <v>234</v>
      </c>
      <c r="C31" s="461"/>
      <c r="D31" s="459" t="s">
        <v>406</v>
      </c>
      <c r="E31" s="428">
        <v>5</v>
      </c>
      <c r="F31" s="459" t="s">
        <v>622</v>
      </c>
      <c r="G31" s="428">
        <v>11</v>
      </c>
      <c r="H31" s="317"/>
    </row>
    <row r="32" spans="1:43" ht="25.5" customHeight="1">
      <c r="A32" s="999"/>
      <c r="B32" s="407"/>
      <c r="C32" s="407"/>
      <c r="D32" s="459" t="s">
        <v>1163</v>
      </c>
      <c r="E32" s="428">
        <v>6</v>
      </c>
      <c r="F32" s="459" t="s">
        <v>623</v>
      </c>
      <c r="G32" s="428">
        <v>9</v>
      </c>
      <c r="H32" s="317"/>
    </row>
    <row r="33" spans="1:43" ht="30">
      <c r="A33" s="999"/>
      <c r="B33" s="407"/>
      <c r="C33" s="407"/>
      <c r="D33" s="459" t="s">
        <v>1164</v>
      </c>
      <c r="E33" s="428">
        <v>11</v>
      </c>
      <c r="F33" s="459" t="s">
        <v>624</v>
      </c>
      <c r="G33" s="428">
        <v>13</v>
      </c>
      <c r="H33" s="317"/>
    </row>
    <row r="34" spans="1:43" s="380" customFormat="1" ht="19.5">
      <c r="A34" s="999"/>
      <c r="B34" s="407"/>
      <c r="C34" s="407"/>
      <c r="D34" s="461"/>
      <c r="E34" s="461"/>
      <c r="F34" s="459" t="s">
        <v>708</v>
      </c>
      <c r="G34" s="428">
        <v>6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1"/>
      <c r="AC34" s="48"/>
      <c r="AD34" s="46"/>
      <c r="AE34" s="48"/>
      <c r="AF34" s="48"/>
      <c r="AG34" s="48"/>
      <c r="AH34" s="48"/>
      <c r="AI34" s="48"/>
      <c r="AJ34" s="48"/>
      <c r="AK34" s="41"/>
      <c r="AL34" s="41"/>
      <c r="AM34" s="41"/>
      <c r="AN34" s="48"/>
      <c r="AO34" s="48"/>
      <c r="AP34" s="48"/>
      <c r="AQ34" s="48"/>
    </row>
    <row r="35" spans="1:43" s="380" customFormat="1" ht="19.5">
      <c r="A35" s="999"/>
      <c r="B35" s="407"/>
      <c r="C35" s="407"/>
      <c r="D35" s="461"/>
      <c r="E35" s="461"/>
      <c r="F35" s="459" t="s">
        <v>709</v>
      </c>
      <c r="G35" s="428">
        <v>8</v>
      </c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1"/>
      <c r="AC35" s="48"/>
      <c r="AD35" s="46"/>
      <c r="AE35" s="48"/>
      <c r="AF35" s="48"/>
      <c r="AG35" s="48"/>
      <c r="AH35" s="48"/>
      <c r="AI35" s="48"/>
      <c r="AJ35" s="48"/>
      <c r="AK35" s="41"/>
      <c r="AL35" s="41"/>
      <c r="AM35" s="41"/>
      <c r="AN35" s="48"/>
      <c r="AO35" s="48"/>
      <c r="AP35" s="48"/>
      <c r="AQ35" s="48"/>
    </row>
    <row r="36" spans="1:43" ht="18">
      <c r="A36" s="227" t="s">
        <v>54</v>
      </c>
      <c r="B36" s="227"/>
      <c r="C36" s="228">
        <f>SUM(C30:C35)</f>
        <v>73</v>
      </c>
      <c r="D36" s="228"/>
      <c r="E36" s="228">
        <f t="shared" ref="E36:G36" si="6">SUM(E30:E35)</f>
        <v>34</v>
      </c>
      <c r="F36" s="228"/>
      <c r="G36" s="228">
        <f t="shared" si="6"/>
        <v>53</v>
      </c>
      <c r="H36" s="228">
        <f>SUM(C36:G36)</f>
        <v>160</v>
      </c>
    </row>
    <row r="37" spans="1:43" ht="19.5">
      <c r="A37" s="1004" t="s">
        <v>407</v>
      </c>
      <c r="B37" s="459" t="s">
        <v>408</v>
      </c>
      <c r="C37" s="428">
        <v>51</v>
      </c>
      <c r="D37" s="459" t="s">
        <v>697</v>
      </c>
      <c r="E37" s="428">
        <v>8</v>
      </c>
      <c r="F37" s="459" t="s">
        <v>704</v>
      </c>
      <c r="G37" s="428">
        <v>5</v>
      </c>
      <c r="H37" s="461"/>
    </row>
    <row r="38" spans="1:43" ht="19.5">
      <c r="A38" s="999" t="s">
        <v>234</v>
      </c>
      <c r="B38" s="461"/>
      <c r="C38" s="461"/>
      <c r="D38" s="459" t="s">
        <v>698</v>
      </c>
      <c r="E38" s="428">
        <v>1</v>
      </c>
      <c r="F38" s="459"/>
      <c r="G38" s="428"/>
      <c r="H38" s="407"/>
    </row>
    <row r="39" spans="1:43" ht="19.5">
      <c r="A39" s="999"/>
      <c r="B39" s="459"/>
      <c r="C39" s="428"/>
      <c r="D39" s="459" t="s">
        <v>699</v>
      </c>
      <c r="E39" s="428">
        <v>9</v>
      </c>
      <c r="F39" s="461"/>
      <c r="G39" s="461"/>
      <c r="H39" s="407"/>
    </row>
    <row r="40" spans="1:43" ht="19.5">
      <c r="A40" s="999"/>
      <c r="B40" s="407"/>
      <c r="C40" s="407"/>
      <c r="D40" s="459" t="s">
        <v>700</v>
      </c>
      <c r="E40" s="428">
        <v>11</v>
      </c>
      <c r="F40" s="459"/>
      <c r="G40" s="407"/>
      <c r="H40" s="407"/>
    </row>
    <row r="41" spans="1:43" ht="18">
      <c r="A41" s="227" t="s">
        <v>54</v>
      </c>
      <c r="B41" s="227"/>
      <c r="C41" s="228">
        <f>SUM(C37:C40)</f>
        <v>51</v>
      </c>
      <c r="D41" s="228"/>
      <c r="E41" s="228">
        <f t="shared" ref="E41:G41" si="7">SUM(E37:E40)</f>
        <v>29</v>
      </c>
      <c r="F41" s="228"/>
      <c r="G41" s="228">
        <f t="shared" si="7"/>
        <v>5</v>
      </c>
      <c r="H41" s="228">
        <f>SUM(C41:G41)</f>
        <v>85</v>
      </c>
    </row>
    <row r="42" spans="1:43" ht="19.5">
      <c r="A42" s="1004" t="s">
        <v>409</v>
      </c>
      <c r="B42" s="459" t="s">
        <v>410</v>
      </c>
      <c r="C42" s="428">
        <v>81</v>
      </c>
      <c r="D42" s="459" t="s">
        <v>411</v>
      </c>
      <c r="E42" s="428">
        <v>20</v>
      </c>
      <c r="F42" s="459" t="s">
        <v>705</v>
      </c>
      <c r="G42" s="428">
        <v>9</v>
      </c>
      <c r="H42" s="461"/>
      <c r="I42" s="461"/>
    </row>
    <row r="43" spans="1:43" ht="19.5">
      <c r="A43" s="999" t="s">
        <v>234</v>
      </c>
      <c r="B43" s="459"/>
      <c r="C43" s="428"/>
      <c r="D43" s="459" t="s">
        <v>412</v>
      </c>
      <c r="E43" s="428">
        <v>10</v>
      </c>
      <c r="F43" s="459" t="s">
        <v>411</v>
      </c>
      <c r="G43" s="428">
        <v>15</v>
      </c>
      <c r="H43" s="407"/>
      <c r="I43" s="461"/>
    </row>
    <row r="44" spans="1:43" s="380" customFormat="1" ht="19.5">
      <c r="A44" s="999"/>
      <c r="B44" s="459"/>
      <c r="C44" s="428"/>
      <c r="D44" s="459" t="s">
        <v>413</v>
      </c>
      <c r="E44" s="428">
        <v>9</v>
      </c>
      <c r="F44" s="459" t="s">
        <v>1165</v>
      </c>
      <c r="G44" s="428">
        <v>5</v>
      </c>
      <c r="H44" s="407"/>
      <c r="I44" s="461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1"/>
      <c r="AC44" s="48"/>
      <c r="AD44" s="46"/>
      <c r="AE44" s="48"/>
      <c r="AF44" s="48"/>
      <c r="AG44" s="48"/>
      <c r="AH44" s="48"/>
      <c r="AI44" s="48"/>
      <c r="AJ44" s="48"/>
      <c r="AK44" s="41"/>
      <c r="AL44" s="41"/>
      <c r="AM44" s="41"/>
      <c r="AN44" s="48"/>
      <c r="AO44" s="48"/>
      <c r="AP44" s="48"/>
      <c r="AQ44" s="48"/>
    </row>
    <row r="45" spans="1:43" s="380" customFormat="1" ht="19.5">
      <c r="A45" s="999"/>
      <c r="B45" s="459"/>
      <c r="C45" s="428"/>
      <c r="D45" s="459"/>
      <c r="E45" s="428"/>
      <c r="F45" s="459" t="s">
        <v>1166</v>
      </c>
      <c r="G45" s="428">
        <v>7</v>
      </c>
      <c r="H45" s="407"/>
      <c r="I45" s="461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1"/>
      <c r="AC45" s="48"/>
      <c r="AD45" s="46"/>
      <c r="AE45" s="48"/>
      <c r="AF45" s="48"/>
      <c r="AG45" s="48"/>
      <c r="AH45" s="48"/>
      <c r="AI45" s="48"/>
      <c r="AJ45" s="48"/>
      <c r="AK45" s="41"/>
      <c r="AL45" s="41"/>
      <c r="AM45" s="41"/>
      <c r="AN45" s="48"/>
      <c r="AO45" s="48"/>
      <c r="AP45" s="48"/>
      <c r="AQ45" s="48"/>
    </row>
    <row r="46" spans="1:43" ht="18">
      <c r="A46" s="227" t="s">
        <v>54</v>
      </c>
      <c r="B46" s="227"/>
      <c r="C46" s="228">
        <f>SUM(C42:C45)</f>
        <v>81</v>
      </c>
      <c r="D46" s="228"/>
      <c r="E46" s="228">
        <f t="shared" ref="E46:G46" si="8">SUM(E42:E45)</f>
        <v>39</v>
      </c>
      <c r="F46" s="228"/>
      <c r="G46" s="228">
        <f t="shared" si="8"/>
        <v>36</v>
      </c>
      <c r="H46" s="228">
        <f>SUM(C46:G46)</f>
        <v>156</v>
      </c>
    </row>
    <row r="47" spans="1:43" s="407" customFormat="1" ht="30">
      <c r="A47" s="1004" t="s">
        <v>1197</v>
      </c>
      <c r="B47" s="459" t="s">
        <v>1198</v>
      </c>
      <c r="C47" s="428">
        <v>24</v>
      </c>
      <c r="D47" s="459" t="s">
        <v>419</v>
      </c>
      <c r="E47" s="428">
        <v>5</v>
      </c>
      <c r="F47" s="459" t="s">
        <v>706</v>
      </c>
      <c r="G47" s="428">
        <v>7</v>
      </c>
      <c r="H47" s="373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681"/>
      <c r="AC47" s="461"/>
      <c r="AD47" s="682"/>
      <c r="AE47" s="461"/>
      <c r="AF47" s="461"/>
      <c r="AG47" s="461"/>
      <c r="AH47" s="461"/>
      <c r="AI47" s="461"/>
      <c r="AJ47" s="461"/>
      <c r="AK47" s="681"/>
      <c r="AL47" s="681"/>
      <c r="AM47" s="681"/>
      <c r="AN47" s="461"/>
      <c r="AO47" s="461"/>
      <c r="AP47" s="461"/>
      <c r="AQ47" s="461"/>
    </row>
    <row r="48" spans="1:43" s="407" customFormat="1" ht="30">
      <c r="A48" s="999"/>
      <c r="B48" s="459" t="s">
        <v>1199</v>
      </c>
      <c r="C48" s="428">
        <v>46</v>
      </c>
      <c r="D48" s="459" t="s">
        <v>420</v>
      </c>
      <c r="E48" s="428">
        <v>3</v>
      </c>
      <c r="F48" s="459" t="s">
        <v>707</v>
      </c>
      <c r="G48" s="428">
        <v>5</v>
      </c>
      <c r="H48" s="373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681"/>
      <c r="AC48" s="461"/>
      <c r="AD48" s="682"/>
      <c r="AE48" s="461"/>
      <c r="AF48" s="461"/>
      <c r="AG48" s="461"/>
      <c r="AH48" s="461"/>
      <c r="AI48" s="461"/>
      <c r="AJ48" s="461"/>
      <c r="AK48" s="681"/>
      <c r="AL48" s="681"/>
      <c r="AM48" s="681"/>
      <c r="AN48" s="461"/>
      <c r="AO48" s="461"/>
      <c r="AP48" s="461"/>
      <c r="AQ48" s="461"/>
    </row>
    <row r="49" spans="1:43" s="407" customFormat="1" ht="19.5">
      <c r="A49" s="999"/>
      <c r="B49" s="372"/>
      <c r="C49" s="373"/>
      <c r="F49" s="459"/>
      <c r="G49" s="428"/>
      <c r="H49" s="373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681"/>
      <c r="AC49" s="461"/>
      <c r="AD49" s="682"/>
      <c r="AE49" s="461"/>
      <c r="AF49" s="461"/>
      <c r="AG49" s="461"/>
      <c r="AH49" s="461"/>
      <c r="AI49" s="461"/>
      <c r="AJ49" s="461"/>
      <c r="AK49" s="681"/>
      <c r="AL49" s="681"/>
      <c r="AM49" s="681"/>
      <c r="AN49" s="461"/>
      <c r="AO49" s="461"/>
      <c r="AP49" s="461"/>
      <c r="AQ49" s="461"/>
    </row>
    <row r="50" spans="1:43" ht="18">
      <c r="A50" s="227"/>
      <c r="B50" s="227"/>
      <c r="C50" s="228">
        <f>SUM(C47:C49)</f>
        <v>70</v>
      </c>
      <c r="D50" s="228"/>
      <c r="E50" s="228">
        <f t="shared" ref="E50:G50" si="9">SUM(E47:E49)</f>
        <v>8</v>
      </c>
      <c r="F50" s="228"/>
      <c r="G50" s="228">
        <f t="shared" si="9"/>
        <v>12</v>
      </c>
      <c r="H50" s="228">
        <f>SUM(C50:G50)</f>
        <v>90</v>
      </c>
    </row>
    <row r="51" spans="1:43" ht="19.5" customHeight="1">
      <c r="A51" s="680" t="s">
        <v>414</v>
      </c>
      <c r="B51" s="461"/>
      <c r="C51" s="461">
        <v>0</v>
      </c>
      <c r="D51" s="459" t="s">
        <v>696</v>
      </c>
      <c r="E51" s="428">
        <v>15</v>
      </c>
      <c r="F51" s="459" t="s">
        <v>421</v>
      </c>
      <c r="G51" s="428">
        <v>28</v>
      </c>
    </row>
    <row r="52" spans="1:43" ht="18">
      <c r="A52" s="227" t="s">
        <v>54</v>
      </c>
      <c r="B52" s="227"/>
      <c r="C52" s="228">
        <f>SUM(C51)</f>
        <v>0</v>
      </c>
      <c r="D52" s="228"/>
      <c r="E52" s="228">
        <f t="shared" ref="E52:G52" si="10">SUM(E51)</f>
        <v>15</v>
      </c>
      <c r="F52" s="228"/>
      <c r="G52" s="228">
        <f t="shared" si="10"/>
        <v>28</v>
      </c>
      <c r="H52" s="228">
        <f>SUM(C52:G52)</f>
        <v>43</v>
      </c>
    </row>
    <row r="53" spans="1:43" ht="30">
      <c r="A53" s="1004" t="s">
        <v>1196</v>
      </c>
      <c r="B53" s="459" t="s">
        <v>416</v>
      </c>
      <c r="C53" s="428">
        <v>62</v>
      </c>
      <c r="D53" s="459" t="s">
        <v>860</v>
      </c>
      <c r="E53" s="428">
        <v>2</v>
      </c>
      <c r="F53" s="459" t="s">
        <v>1168</v>
      </c>
      <c r="G53" s="428">
        <v>3</v>
      </c>
      <c r="H53" s="461"/>
    </row>
    <row r="54" spans="1:43" s="380" customFormat="1" ht="30">
      <c r="A54" s="999"/>
      <c r="B54" s="459" t="s">
        <v>417</v>
      </c>
      <c r="C54" s="428">
        <v>57</v>
      </c>
      <c r="D54" s="459" t="s">
        <v>859</v>
      </c>
      <c r="E54" s="428">
        <v>2</v>
      </c>
      <c r="F54" s="459"/>
      <c r="G54" s="428"/>
      <c r="H54" s="461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1"/>
      <c r="AC54" s="48"/>
      <c r="AD54" s="46"/>
      <c r="AE54" s="48"/>
      <c r="AF54" s="48"/>
      <c r="AG54" s="48"/>
      <c r="AH54" s="48"/>
      <c r="AI54" s="48"/>
      <c r="AJ54" s="48"/>
      <c r="AK54" s="41"/>
      <c r="AL54" s="41"/>
      <c r="AM54" s="41"/>
      <c r="AN54" s="48"/>
      <c r="AO54" s="48"/>
      <c r="AP54" s="48"/>
      <c r="AQ54" s="48"/>
    </row>
    <row r="55" spans="1:43" s="380" customFormat="1" ht="19.5">
      <c r="A55" s="999"/>
      <c r="B55" s="407"/>
      <c r="C55" s="428"/>
      <c r="D55" s="459" t="s">
        <v>1202</v>
      </c>
      <c r="E55" s="428">
        <v>2</v>
      </c>
      <c r="F55" s="459"/>
      <c r="G55" s="428"/>
      <c r="H55" s="461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1"/>
      <c r="AC55" s="48"/>
      <c r="AD55" s="46"/>
      <c r="AE55" s="48"/>
      <c r="AF55" s="48"/>
      <c r="AG55" s="48"/>
      <c r="AH55" s="48"/>
      <c r="AI55" s="48"/>
      <c r="AJ55" s="48"/>
      <c r="AK55" s="41"/>
      <c r="AL55" s="41"/>
      <c r="AM55" s="41"/>
      <c r="AN55" s="48"/>
      <c r="AO55" s="48"/>
      <c r="AP55" s="48"/>
      <c r="AQ55" s="48"/>
    </row>
    <row r="56" spans="1:43" s="380" customFormat="1" ht="19.5">
      <c r="A56" s="999"/>
      <c r="B56" s="407"/>
      <c r="C56" s="428"/>
      <c r="D56" s="459" t="s">
        <v>1203</v>
      </c>
      <c r="E56" s="428">
        <v>2</v>
      </c>
      <c r="F56" s="407"/>
      <c r="G56" s="407"/>
      <c r="H56" s="461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1"/>
      <c r="AC56" s="48"/>
      <c r="AD56" s="46"/>
      <c r="AE56" s="48"/>
      <c r="AF56" s="48"/>
      <c r="AG56" s="48"/>
      <c r="AH56" s="48"/>
      <c r="AI56" s="48"/>
      <c r="AJ56" s="48"/>
      <c r="AK56" s="41"/>
      <c r="AL56" s="41"/>
      <c r="AM56" s="41"/>
      <c r="AN56" s="48"/>
      <c r="AO56" s="48"/>
      <c r="AP56" s="48"/>
      <c r="AQ56" s="48"/>
    </row>
    <row r="57" spans="1:43" ht="18">
      <c r="A57" s="227"/>
      <c r="B57" s="227"/>
      <c r="C57" s="228">
        <f>SUM(C53:C56)</f>
        <v>119</v>
      </c>
      <c r="D57" s="228"/>
      <c r="E57" s="228">
        <f t="shared" ref="E57:G57" si="11">SUM(E53:E56)</f>
        <v>8</v>
      </c>
      <c r="F57" s="228"/>
      <c r="G57" s="228">
        <f t="shared" si="11"/>
        <v>3</v>
      </c>
      <c r="H57" s="228">
        <f>SUM(C57:G57)</f>
        <v>130</v>
      </c>
    </row>
    <row r="58" spans="1:43" ht="18">
      <c r="A58" s="229" t="s">
        <v>52</v>
      </c>
      <c r="B58" s="230"/>
      <c r="C58" s="231">
        <f>C6+C9+C15+C18+C24+C29+C36+C41+C46+C50+C52+C57</f>
        <v>788</v>
      </c>
      <c r="D58" s="231"/>
      <c r="E58" s="231">
        <f>E57+E52+E50+E46+E41+E36+E29+E24+E18+E15+E9+E6</f>
        <v>338</v>
      </c>
      <c r="F58" s="231"/>
      <c r="G58" s="231">
        <f>G57+G52+G50+G46+G41+G36+G29+G24+G18+G15+G9+G6</f>
        <v>229</v>
      </c>
      <c r="H58" s="231">
        <f>SUM(C58:G58)</f>
        <v>1355</v>
      </c>
    </row>
  </sheetData>
  <mergeCells count="14">
    <mergeCell ref="A53:A56"/>
    <mergeCell ref="A19:A23"/>
    <mergeCell ref="A30:A35"/>
    <mergeCell ref="A25:A28"/>
    <mergeCell ref="A37:A40"/>
    <mergeCell ref="A42:A45"/>
    <mergeCell ref="A47:A49"/>
    <mergeCell ref="K15:K16"/>
    <mergeCell ref="A2:A3"/>
    <mergeCell ref="B2:G2"/>
    <mergeCell ref="A4:A5"/>
    <mergeCell ref="A7:A8"/>
    <mergeCell ref="A10:A14"/>
    <mergeCell ref="A16:A1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66FF33"/>
  </sheetPr>
  <dimension ref="A1:FA36"/>
  <sheetViews>
    <sheetView showGridLines="0" rightToLeft="1"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9.5" customHeight="1"/>
  <cols>
    <col min="1" max="1" width="29.5" style="27" customWidth="1"/>
    <col min="2" max="2" width="23.5" style="27" customWidth="1"/>
    <col min="3" max="3" width="10.33203125" style="27" customWidth="1"/>
    <col min="4" max="4" width="35.1640625" style="27" customWidth="1"/>
    <col min="5" max="5" width="11.33203125" style="27" customWidth="1"/>
    <col min="6" max="6" width="27" style="27" customWidth="1"/>
    <col min="7" max="9" width="22.5" style="27" customWidth="1"/>
    <col min="10" max="10" width="10.33203125" style="27" customWidth="1"/>
    <col min="11" max="11" width="12.1640625" style="27" customWidth="1"/>
    <col min="12" max="15" width="10.33203125" style="27" customWidth="1"/>
    <col min="16" max="16" width="10.33203125" style="12" customWidth="1"/>
    <col min="17" max="17" width="10.33203125" style="11" customWidth="1"/>
    <col min="18" max="19" width="10.33203125" style="2" customWidth="1"/>
    <col min="20" max="42" width="9" style="2" customWidth="1"/>
    <col min="43" max="157" width="9" style="37" customWidth="1"/>
    <col min="158" max="16384" width="9" style="2"/>
  </cols>
  <sheetData>
    <row r="1" spans="1:10" ht="19.5" customHeight="1">
      <c r="A1" s="213" t="s">
        <v>269</v>
      </c>
      <c r="B1" s="213"/>
      <c r="C1" s="78"/>
      <c r="D1" s="213"/>
      <c r="E1" s="78"/>
      <c r="F1" s="78"/>
      <c r="G1" s="78"/>
      <c r="H1" s="78"/>
      <c r="I1" s="78"/>
      <c r="J1" s="89"/>
    </row>
    <row r="2" spans="1:10" ht="19.5" customHeight="1">
      <c r="A2" s="1000" t="s">
        <v>150</v>
      </c>
      <c r="B2" s="1019" t="s">
        <v>164</v>
      </c>
      <c r="C2" s="1002"/>
      <c r="D2" s="1002"/>
      <c r="E2" s="1002"/>
      <c r="F2" s="1002"/>
      <c r="G2" s="1020"/>
      <c r="H2" s="260"/>
      <c r="I2" s="260"/>
      <c r="J2" s="261" t="s">
        <v>52</v>
      </c>
    </row>
    <row r="3" spans="1:10" ht="19.5" customHeight="1">
      <c r="A3" s="1001"/>
      <c r="B3" s="244" t="s">
        <v>58</v>
      </c>
      <c r="C3" s="244" t="s">
        <v>162</v>
      </c>
      <c r="D3" s="244" t="s">
        <v>151</v>
      </c>
      <c r="E3" s="244" t="s">
        <v>162</v>
      </c>
      <c r="F3" s="244" t="s">
        <v>61</v>
      </c>
      <c r="G3" s="244" t="s">
        <v>162</v>
      </c>
      <c r="H3" s="244" t="s">
        <v>60</v>
      </c>
      <c r="I3" s="244" t="s">
        <v>162</v>
      </c>
      <c r="J3" s="261"/>
    </row>
    <row r="4" spans="1:10" ht="19.5" customHeight="1">
      <c r="A4" s="1004" t="s">
        <v>270</v>
      </c>
      <c r="B4" s="223"/>
      <c r="C4" s="218"/>
      <c r="D4" s="223"/>
      <c r="E4" s="218"/>
      <c r="F4" s="223" t="s">
        <v>275</v>
      </c>
      <c r="G4" s="428">
        <v>11</v>
      </c>
      <c r="H4" s="218"/>
      <c r="I4" s="218"/>
      <c r="J4" s="235"/>
    </row>
    <row r="5" spans="1:10" ht="19.5" customHeight="1">
      <c r="A5" s="999"/>
      <c r="B5" s="223"/>
      <c r="C5" s="218"/>
      <c r="D5" s="223"/>
      <c r="E5" s="218"/>
      <c r="F5" s="223" t="s">
        <v>276</v>
      </c>
      <c r="G5" s="428">
        <v>13</v>
      </c>
      <c r="H5" s="218"/>
      <c r="I5" s="218"/>
      <c r="J5" s="235"/>
    </row>
    <row r="6" spans="1:10" ht="19.5" customHeight="1">
      <c r="A6" s="999"/>
      <c r="B6" s="223"/>
      <c r="C6" s="218"/>
      <c r="D6" s="223"/>
      <c r="E6" s="218"/>
      <c r="F6" s="223" t="s">
        <v>274</v>
      </c>
      <c r="G6" s="428">
        <v>9</v>
      </c>
      <c r="H6" s="218"/>
      <c r="I6" s="218"/>
      <c r="J6" s="235"/>
    </row>
    <row r="7" spans="1:10" ht="19.5" customHeight="1">
      <c r="A7" s="1016"/>
      <c r="B7" s="223"/>
      <c r="C7" s="218"/>
      <c r="D7" s="223"/>
      <c r="E7" s="218"/>
      <c r="H7" s="218"/>
      <c r="I7" s="218"/>
      <c r="J7" s="235"/>
    </row>
    <row r="8" spans="1:10" ht="19.5" customHeight="1">
      <c r="A8" s="227" t="s">
        <v>54</v>
      </c>
      <c r="B8" s="227"/>
      <c r="C8" s="228"/>
      <c r="D8" s="227"/>
      <c r="E8" s="228"/>
      <c r="F8" s="228"/>
      <c r="G8" s="228">
        <f>SUM(G4:G6)</f>
        <v>33</v>
      </c>
      <c r="H8" s="228"/>
      <c r="I8" s="228"/>
      <c r="J8" s="228">
        <f>SUM(C8:G8)</f>
        <v>33</v>
      </c>
    </row>
    <row r="9" spans="1:10" ht="19.5" customHeight="1">
      <c r="A9" s="1004" t="s">
        <v>271</v>
      </c>
      <c r="B9" s="223"/>
      <c r="C9" s="218"/>
      <c r="D9" s="48"/>
      <c r="E9" s="48"/>
      <c r="F9" s="223" t="s">
        <v>277</v>
      </c>
      <c r="G9" s="428">
        <v>14</v>
      </c>
      <c r="H9" s="217"/>
      <c r="I9" s="217"/>
      <c r="J9" s="217"/>
    </row>
    <row r="10" spans="1:10" ht="19.5" customHeight="1">
      <c r="A10" s="1016"/>
      <c r="B10" s="223"/>
      <c r="C10" s="218"/>
      <c r="D10" s="257"/>
      <c r="E10" s="257"/>
      <c r="F10" s="223" t="s">
        <v>278</v>
      </c>
      <c r="G10" s="428">
        <v>9</v>
      </c>
      <c r="H10" s="217"/>
      <c r="I10" s="217"/>
      <c r="J10" s="217"/>
    </row>
    <row r="11" spans="1:10" ht="19.5" customHeight="1">
      <c r="A11" s="227" t="s">
        <v>54</v>
      </c>
      <c r="B11" s="227"/>
      <c r="C11" s="228"/>
      <c r="D11" s="227"/>
      <c r="E11" s="228"/>
      <c r="F11" s="227"/>
      <c r="G11" s="228">
        <f>SUM(G9:G10)</f>
        <v>23</v>
      </c>
      <c r="H11" s="228"/>
      <c r="I11" s="228"/>
      <c r="J11" s="228">
        <f>SUM(C11:G11)</f>
        <v>23</v>
      </c>
    </row>
    <row r="12" spans="1:10" ht="19.5" customHeight="1">
      <c r="A12" s="1004" t="s">
        <v>272</v>
      </c>
      <c r="B12" s="223"/>
      <c r="C12" s="217"/>
      <c r="D12" s="223" t="s">
        <v>279</v>
      </c>
      <c r="E12" s="218">
        <v>17</v>
      </c>
      <c r="F12" s="223" t="s">
        <v>613</v>
      </c>
      <c r="G12" s="428">
        <v>6</v>
      </c>
      <c r="H12" s="218"/>
      <c r="I12" s="218"/>
      <c r="J12" s="217"/>
    </row>
    <row r="13" spans="1:10" ht="19.5" customHeight="1">
      <c r="A13" s="999"/>
      <c r="B13" s="223"/>
      <c r="C13" s="217"/>
      <c r="D13" s="223" t="s">
        <v>280</v>
      </c>
      <c r="E13" s="218">
        <v>6</v>
      </c>
      <c r="F13" s="223" t="s">
        <v>282</v>
      </c>
      <c r="G13" s="428">
        <v>9</v>
      </c>
      <c r="H13" s="218"/>
      <c r="I13" s="218"/>
      <c r="J13" s="217"/>
    </row>
    <row r="14" spans="1:10" ht="19.5" customHeight="1">
      <c r="A14" s="999"/>
      <c r="B14" s="223"/>
      <c r="C14" s="218"/>
      <c r="D14" s="223" t="s">
        <v>281</v>
      </c>
      <c r="E14" s="218">
        <v>8</v>
      </c>
      <c r="F14" s="223" t="s">
        <v>279</v>
      </c>
      <c r="G14" s="428">
        <v>10</v>
      </c>
      <c r="H14" s="218"/>
      <c r="I14" s="218"/>
      <c r="J14" s="217"/>
    </row>
    <row r="15" spans="1:10" ht="19.5" customHeight="1">
      <c r="A15" s="999"/>
      <c r="B15" s="223"/>
      <c r="C15" s="217"/>
      <c r="D15" s="223"/>
      <c r="E15" s="218"/>
      <c r="F15" s="223" t="s">
        <v>284</v>
      </c>
      <c r="G15" s="428">
        <v>9</v>
      </c>
      <c r="H15" s="218"/>
      <c r="I15" s="218"/>
      <c r="J15" s="217"/>
    </row>
    <row r="16" spans="1:10" ht="19.5" customHeight="1">
      <c r="A16" s="999"/>
      <c r="B16" s="223"/>
      <c r="C16" s="217"/>
      <c r="D16" s="223"/>
      <c r="E16" s="218"/>
      <c r="F16" s="223" t="s">
        <v>285</v>
      </c>
      <c r="G16" s="428">
        <v>12</v>
      </c>
      <c r="H16" s="218"/>
      <c r="I16" s="218"/>
      <c r="J16" s="217"/>
    </row>
    <row r="17" spans="1:10" ht="19.5" customHeight="1">
      <c r="A17" s="999"/>
      <c r="B17" s="223"/>
      <c r="C17" s="217"/>
      <c r="D17" s="223"/>
      <c r="E17" s="218"/>
      <c r="F17" s="223" t="s">
        <v>283</v>
      </c>
      <c r="G17" s="428">
        <v>3</v>
      </c>
      <c r="H17" s="218"/>
      <c r="I17" s="218"/>
      <c r="J17" s="217"/>
    </row>
    <row r="18" spans="1:10" ht="19.5" customHeight="1">
      <c r="A18" s="999"/>
      <c r="B18" s="223"/>
      <c r="C18" s="217"/>
      <c r="D18" s="223"/>
      <c r="E18" s="218"/>
      <c r="F18" s="223" t="s">
        <v>286</v>
      </c>
      <c r="G18" s="428">
        <v>8</v>
      </c>
      <c r="H18" s="218"/>
      <c r="I18" s="218"/>
      <c r="J18" s="217"/>
    </row>
    <row r="19" spans="1:10" ht="19.5" customHeight="1">
      <c r="A19" s="999"/>
      <c r="B19" s="223"/>
      <c r="C19" s="217"/>
      <c r="D19" s="223"/>
      <c r="E19" s="218"/>
      <c r="F19" s="223" t="s">
        <v>281</v>
      </c>
      <c r="G19" s="428">
        <v>10</v>
      </c>
      <c r="H19" s="218"/>
      <c r="I19" s="218"/>
      <c r="J19" s="217"/>
    </row>
    <row r="20" spans="1:10" ht="19.5" customHeight="1">
      <c r="A20" s="1016"/>
      <c r="B20" s="223"/>
      <c r="C20" s="217"/>
      <c r="D20" s="223"/>
      <c r="E20" s="218"/>
      <c r="F20" s="223" t="s">
        <v>667</v>
      </c>
      <c r="G20" s="428">
        <v>2</v>
      </c>
      <c r="H20" s="218"/>
      <c r="I20" s="218"/>
      <c r="J20" s="217"/>
    </row>
    <row r="21" spans="1:10" ht="19.5" customHeight="1">
      <c r="A21" s="227" t="s">
        <v>54</v>
      </c>
      <c r="B21" s="227"/>
      <c r="C21" s="228"/>
      <c r="D21" s="227"/>
      <c r="E21" s="228">
        <f>SUM(E12:E20)</f>
        <v>31</v>
      </c>
      <c r="F21" s="227"/>
      <c r="G21" s="228">
        <f>SUM(G12:G20)</f>
        <v>69</v>
      </c>
      <c r="H21" s="228"/>
      <c r="I21" s="228"/>
      <c r="J21" s="228">
        <f>SUM(E21:G21)</f>
        <v>100</v>
      </c>
    </row>
    <row r="22" spans="1:10" ht="19.5" customHeight="1">
      <c r="A22" s="1022" t="s">
        <v>273</v>
      </c>
      <c r="B22" s="223"/>
      <c r="C22" s="218"/>
      <c r="D22" s="223"/>
      <c r="E22" s="217"/>
      <c r="F22" s="223" t="s">
        <v>287</v>
      </c>
      <c r="G22" s="428">
        <v>21</v>
      </c>
      <c r="J22" s="62"/>
    </row>
    <row r="23" spans="1:10" ht="19.5" customHeight="1">
      <c r="A23" s="1022"/>
      <c r="B23" s="50"/>
      <c r="C23" s="38"/>
      <c r="D23" s="223"/>
      <c r="E23" s="217"/>
      <c r="F23" s="223" t="s">
        <v>288</v>
      </c>
      <c r="G23" s="428">
        <v>0</v>
      </c>
      <c r="H23" s="218"/>
      <c r="I23" s="218"/>
      <c r="J23" s="5"/>
    </row>
    <row r="24" spans="1:10" ht="19.5" customHeight="1">
      <c r="A24" s="1022"/>
      <c r="B24" s="50"/>
      <c r="C24" s="38"/>
      <c r="D24" s="223"/>
      <c r="E24" s="217"/>
      <c r="F24" s="223" t="s">
        <v>289</v>
      </c>
      <c r="G24" s="428">
        <v>16</v>
      </c>
      <c r="H24" s="218"/>
      <c r="I24" s="218"/>
      <c r="J24" s="5"/>
    </row>
    <row r="25" spans="1:10" ht="19.5" customHeight="1">
      <c r="A25" s="1022"/>
      <c r="B25" s="50"/>
      <c r="C25" s="38"/>
      <c r="D25" s="223"/>
      <c r="E25" s="217"/>
      <c r="F25" s="223" t="s">
        <v>290</v>
      </c>
      <c r="G25" s="428">
        <v>7</v>
      </c>
      <c r="H25" s="218"/>
      <c r="I25" s="218"/>
      <c r="J25" s="5"/>
    </row>
    <row r="26" spans="1:10" ht="19.5" customHeight="1">
      <c r="A26" s="1022"/>
      <c r="B26" s="50"/>
      <c r="C26" s="38"/>
      <c r="D26" s="223"/>
      <c r="E26" s="217"/>
      <c r="F26" s="223" t="s">
        <v>291</v>
      </c>
      <c r="G26" s="428">
        <v>4</v>
      </c>
      <c r="H26" s="217"/>
      <c r="I26" s="217"/>
      <c r="J26" s="5"/>
    </row>
    <row r="27" spans="1:10" ht="19.5" customHeight="1">
      <c r="A27" s="1022"/>
      <c r="B27" s="73"/>
      <c r="C27" s="73"/>
      <c r="D27" s="223"/>
      <c r="E27" s="217"/>
      <c r="F27" s="223" t="s">
        <v>614</v>
      </c>
      <c r="G27" s="428">
        <v>17</v>
      </c>
      <c r="H27" s="73"/>
      <c r="I27" s="73"/>
      <c r="J27" s="73"/>
    </row>
    <row r="28" spans="1:10" ht="19.5" customHeight="1">
      <c r="A28" s="1022"/>
      <c r="B28" s="73"/>
      <c r="C28" s="73"/>
      <c r="D28" s="223"/>
      <c r="E28" s="217"/>
      <c r="F28" s="223"/>
      <c r="G28" s="428"/>
      <c r="H28" s="73"/>
      <c r="I28" s="73"/>
      <c r="J28" s="73"/>
    </row>
    <row r="29" spans="1:10" ht="19.5" customHeight="1">
      <c r="A29" s="223" t="s">
        <v>292</v>
      </c>
      <c r="B29" s="73"/>
      <c r="C29" s="73"/>
      <c r="D29" s="223"/>
      <c r="E29" s="217"/>
      <c r="F29" s="223"/>
      <c r="G29" s="428"/>
      <c r="H29" s="223" t="s">
        <v>292</v>
      </c>
      <c r="I29" s="218">
        <v>341</v>
      </c>
      <c r="J29" s="73"/>
    </row>
    <row r="30" spans="1:10" ht="19.5" customHeight="1">
      <c r="A30" s="227" t="s">
        <v>54</v>
      </c>
      <c r="B30" s="227"/>
      <c r="C30" s="228"/>
      <c r="D30" s="227"/>
      <c r="E30" s="228"/>
      <c r="F30" s="227"/>
      <c r="G30" s="228">
        <f>SUM(G22:G28)</f>
        <v>65</v>
      </c>
      <c r="H30" s="228"/>
      <c r="I30" s="228">
        <v>341</v>
      </c>
      <c r="J30" s="228">
        <f>SUM(G30:I30)</f>
        <v>406</v>
      </c>
    </row>
    <row r="31" spans="1:10" ht="19.5" customHeight="1">
      <c r="A31" s="229" t="s">
        <v>52</v>
      </c>
      <c r="B31" s="230"/>
      <c r="C31" s="231">
        <f t="shared" ref="C31:J31" si="0">C30+C21+C11+C8</f>
        <v>0</v>
      </c>
      <c r="D31" s="231">
        <f t="shared" si="0"/>
        <v>0</v>
      </c>
      <c r="E31" s="231">
        <f t="shared" si="0"/>
        <v>31</v>
      </c>
      <c r="F31" s="231">
        <f t="shared" si="0"/>
        <v>0</v>
      </c>
      <c r="G31" s="231">
        <f t="shared" si="0"/>
        <v>190</v>
      </c>
      <c r="H31" s="231">
        <f t="shared" si="0"/>
        <v>0</v>
      </c>
      <c r="I31" s="231">
        <f t="shared" si="0"/>
        <v>341</v>
      </c>
      <c r="J31" s="231">
        <f t="shared" si="0"/>
        <v>562</v>
      </c>
    </row>
    <row r="32" spans="1:10" ht="19.5" customHeight="1">
      <c r="A32" s="257"/>
      <c r="B32" s="257"/>
      <c r="C32" s="257"/>
      <c r="D32" s="257"/>
      <c r="E32" s="257"/>
      <c r="F32" s="257"/>
      <c r="G32" s="257"/>
      <c r="H32" s="257"/>
      <c r="I32" s="257"/>
      <c r="J32" s="257"/>
    </row>
    <row r="34" spans="1:2" ht="19.5" customHeight="1">
      <c r="A34" s="1021" t="s">
        <v>1195</v>
      </c>
      <c r="B34" s="1021"/>
    </row>
    <row r="35" spans="1:2" ht="19.5" customHeight="1">
      <c r="A35" s="1021"/>
      <c r="B35" s="1021"/>
    </row>
    <row r="36" spans="1:2" ht="19.5" customHeight="1">
      <c r="A36" s="1021"/>
      <c r="B36" s="1021"/>
    </row>
  </sheetData>
  <mergeCells count="7">
    <mergeCell ref="A34:B36"/>
    <mergeCell ref="B2:G2"/>
    <mergeCell ref="A22:A28"/>
    <mergeCell ref="A4:A7"/>
    <mergeCell ref="A9:A10"/>
    <mergeCell ref="A12:A20"/>
    <mergeCell ref="A2:A3"/>
  </mergeCells>
  <phoneticPr fontId="3" type="noConversion"/>
  <pageMargins left="0.23622047244094491" right="0" top="0.23622047244094491" bottom="0" header="0" footer="0"/>
  <pageSetup paperSize="8" scale="1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 tint="-0.249977111117893"/>
    <pageSetUpPr fitToPage="1"/>
  </sheetPr>
  <dimension ref="A1:I108"/>
  <sheetViews>
    <sheetView showGridLines="0" rightToLeft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4.5" defaultRowHeight="11.25"/>
  <cols>
    <col min="1" max="1" width="31.6640625" style="1" customWidth="1"/>
    <col min="2" max="2" width="35" style="1" customWidth="1"/>
    <col min="3" max="3" width="13.5" style="1" customWidth="1"/>
    <col min="4" max="4" width="52.6640625" style="1" bestFit="1" customWidth="1"/>
    <col min="5" max="5" width="13.1640625" style="1" customWidth="1"/>
    <col min="6" max="6" width="33.5" style="1" customWidth="1"/>
    <col min="7" max="7" width="15.6640625" style="1" customWidth="1"/>
    <col min="8" max="253" width="14.5" style="1"/>
    <col min="254" max="254" width="19" style="1" customWidth="1"/>
    <col min="255" max="16384" width="14.5" style="1"/>
  </cols>
  <sheetData>
    <row r="1" spans="1:9" s="78" customFormat="1" ht="21">
      <c r="A1" s="213" t="s">
        <v>165</v>
      </c>
      <c r="B1" s="213"/>
      <c r="D1" s="213"/>
      <c r="H1" s="89"/>
      <c r="I1" s="90"/>
    </row>
    <row r="2" spans="1:9" s="78" customFormat="1" ht="17.25" customHeight="1">
      <c r="A2" s="1000" t="s">
        <v>150</v>
      </c>
      <c r="B2" s="1002" t="s">
        <v>164</v>
      </c>
      <c r="C2" s="1002"/>
      <c r="D2" s="1002"/>
      <c r="E2" s="1002"/>
      <c r="F2" s="1002"/>
      <c r="G2" s="1002"/>
      <c r="H2" s="1003" t="s">
        <v>52</v>
      </c>
      <c r="I2" s="89"/>
    </row>
    <row r="3" spans="1:9" s="78" customFormat="1" ht="15.75" customHeight="1">
      <c r="A3" s="1001"/>
      <c r="B3" s="224" t="s">
        <v>58</v>
      </c>
      <c r="C3" s="224" t="s">
        <v>162</v>
      </c>
      <c r="D3" s="225" t="s">
        <v>151</v>
      </c>
      <c r="E3" s="225" t="s">
        <v>162</v>
      </c>
      <c r="F3" s="225" t="s">
        <v>61</v>
      </c>
      <c r="G3" s="226" t="s">
        <v>162</v>
      </c>
      <c r="H3" s="1003" t="s">
        <v>52</v>
      </c>
      <c r="I3" s="89"/>
    </row>
    <row r="4" spans="1:9" s="78" customFormat="1" ht="21" customHeight="1">
      <c r="A4" s="1008" t="s">
        <v>152</v>
      </c>
      <c r="B4" s="223" t="s">
        <v>153</v>
      </c>
      <c r="C4" s="428">
        <v>117</v>
      </c>
      <c r="D4" s="459" t="s">
        <v>693</v>
      </c>
      <c r="E4" s="428">
        <v>10</v>
      </c>
      <c r="F4" s="459" t="s">
        <v>695</v>
      </c>
      <c r="G4" s="428">
        <v>11</v>
      </c>
      <c r="H4" s="89"/>
      <c r="I4" s="89"/>
    </row>
    <row r="5" spans="1:9" s="78" customFormat="1" ht="21" customHeight="1">
      <c r="A5" s="1008"/>
      <c r="B5" s="223" t="s">
        <v>1206</v>
      </c>
      <c r="C5" s="460">
        <v>16</v>
      </c>
      <c r="D5" s="459" t="s">
        <v>154</v>
      </c>
      <c r="E5" s="428">
        <v>8</v>
      </c>
      <c r="F5" s="459" t="s">
        <v>155</v>
      </c>
      <c r="G5" s="428">
        <v>15</v>
      </c>
      <c r="H5" s="89"/>
      <c r="I5" s="89"/>
    </row>
    <row r="6" spans="1:9" s="78" customFormat="1" ht="21" customHeight="1">
      <c r="A6" s="1008"/>
      <c r="B6" s="217"/>
      <c r="C6" s="460"/>
      <c r="D6" s="459" t="s">
        <v>156</v>
      </c>
      <c r="E6" s="428">
        <v>4</v>
      </c>
      <c r="F6" s="459" t="s">
        <v>626</v>
      </c>
      <c r="G6" s="428">
        <v>12</v>
      </c>
      <c r="H6" s="89"/>
      <c r="I6" s="89"/>
    </row>
    <row r="7" spans="1:9" s="78" customFormat="1" ht="21" customHeight="1">
      <c r="A7" s="1008"/>
      <c r="B7" s="217"/>
      <c r="C7" s="460"/>
      <c r="D7" s="459" t="s">
        <v>625</v>
      </c>
      <c r="E7" s="428">
        <v>5</v>
      </c>
      <c r="F7" s="459" t="s">
        <v>157</v>
      </c>
      <c r="G7" s="428">
        <v>7</v>
      </c>
      <c r="H7" s="89"/>
      <c r="I7" s="89"/>
    </row>
    <row r="8" spans="1:9" s="78" customFormat="1" ht="21" customHeight="1">
      <c r="A8" s="1008"/>
      <c r="B8" s="217"/>
      <c r="C8" s="460"/>
      <c r="D8" s="459" t="s">
        <v>158</v>
      </c>
      <c r="E8" s="428">
        <v>2</v>
      </c>
      <c r="H8" s="89"/>
      <c r="I8" s="89"/>
    </row>
    <row r="9" spans="1:9" s="78" customFormat="1" ht="18.75" customHeight="1">
      <c r="A9" s="180" t="s">
        <v>54</v>
      </c>
      <c r="B9" s="180"/>
      <c r="C9" s="181">
        <f>SUM(C4:C8)</f>
        <v>133</v>
      </c>
      <c r="D9" s="180"/>
      <c r="E9" s="181">
        <f>SUM(E4:E8)</f>
        <v>29</v>
      </c>
      <c r="F9" s="180"/>
      <c r="G9" s="181">
        <f>SUM(G4:G8)</f>
        <v>45</v>
      </c>
      <c r="H9" s="181">
        <f>SUM(C9:G9)</f>
        <v>207</v>
      </c>
      <c r="I9" s="89"/>
    </row>
    <row r="10" spans="1:9" s="78" customFormat="1" ht="19.5" customHeight="1">
      <c r="A10" s="1008" t="s">
        <v>159</v>
      </c>
      <c r="B10" s="223" t="s">
        <v>1207</v>
      </c>
      <c r="C10" s="428">
        <v>167</v>
      </c>
      <c r="D10" s="459" t="s">
        <v>163</v>
      </c>
      <c r="E10" s="428">
        <v>36</v>
      </c>
      <c r="F10" s="459"/>
      <c r="G10" s="428"/>
      <c r="H10" s="89"/>
      <c r="I10" s="89"/>
    </row>
    <row r="11" spans="1:9" s="78" customFormat="1" ht="19.5" customHeight="1">
      <c r="A11" s="1008"/>
      <c r="D11" s="459" t="s">
        <v>160</v>
      </c>
      <c r="E11" s="428">
        <v>11</v>
      </c>
      <c r="F11" s="459" t="s">
        <v>538</v>
      </c>
      <c r="G11" s="460">
        <v>22</v>
      </c>
      <c r="H11" s="89"/>
      <c r="I11" s="89"/>
    </row>
    <row r="12" spans="1:9" s="78" customFormat="1" ht="19.5" customHeight="1">
      <c r="A12" s="1008"/>
      <c r="B12" s="217"/>
      <c r="C12" s="460"/>
      <c r="D12" s="459" t="s">
        <v>161</v>
      </c>
      <c r="E12" s="428">
        <v>12</v>
      </c>
      <c r="F12" s="460"/>
      <c r="G12" s="460"/>
      <c r="H12" s="89"/>
      <c r="I12" s="90"/>
    </row>
    <row r="13" spans="1:9" s="78" customFormat="1" ht="19.5" customHeight="1">
      <c r="A13" s="1008"/>
      <c r="B13" s="217"/>
      <c r="C13" s="460"/>
      <c r="D13" s="459" t="s">
        <v>537</v>
      </c>
      <c r="E13" s="428">
        <v>34</v>
      </c>
      <c r="F13" s="460"/>
      <c r="G13" s="460"/>
      <c r="H13" s="89"/>
      <c r="I13" s="90"/>
    </row>
    <row r="14" spans="1:9" s="78" customFormat="1" ht="19.5" customHeight="1">
      <c r="A14" s="1008"/>
      <c r="B14" s="217"/>
      <c r="C14" s="460"/>
      <c r="D14" s="459" t="s">
        <v>694</v>
      </c>
      <c r="E14" s="428">
        <v>8</v>
      </c>
      <c r="F14" s="460"/>
      <c r="G14" s="460"/>
      <c r="H14" s="89"/>
      <c r="I14" s="90"/>
    </row>
    <row r="15" spans="1:9" s="78" customFormat="1" ht="19.5" customHeight="1">
      <c r="A15" s="1008"/>
      <c r="B15" s="217"/>
      <c r="C15" s="217"/>
      <c r="D15" s="223" t="s">
        <v>1208</v>
      </c>
      <c r="E15" s="428">
        <v>39</v>
      </c>
      <c r="F15" s="217"/>
      <c r="G15" s="217"/>
      <c r="H15" s="89"/>
      <c r="I15" s="90"/>
    </row>
    <row r="16" spans="1:9" s="78" customFormat="1" ht="18">
      <c r="A16" s="180" t="s">
        <v>54</v>
      </c>
      <c r="B16" s="180"/>
      <c r="C16" s="181">
        <f>SUM(C10:C15)</f>
        <v>167</v>
      </c>
      <c r="D16" s="180"/>
      <c r="E16" s="181">
        <f>SUM(E10:E15)</f>
        <v>140</v>
      </c>
      <c r="F16" s="180"/>
      <c r="G16" s="181">
        <f>SUM(G10:G15)</f>
        <v>22</v>
      </c>
      <c r="H16" s="181">
        <f>SUM(C16:G16)</f>
        <v>329</v>
      </c>
      <c r="I16" s="89"/>
    </row>
    <row r="17" spans="1:9" s="78" customFormat="1" ht="18">
      <c r="A17" s="219" t="s">
        <v>52</v>
      </c>
      <c r="B17" s="220"/>
      <c r="C17" s="221">
        <f>C16+C9</f>
        <v>300</v>
      </c>
      <c r="D17" s="222"/>
      <c r="E17" s="221">
        <f>E16+E9</f>
        <v>169</v>
      </c>
      <c r="F17" s="220"/>
      <c r="G17" s="221">
        <f>G16+G9</f>
        <v>67</v>
      </c>
      <c r="H17" s="221">
        <f>SUM(C17:G17)</f>
        <v>536</v>
      </c>
      <c r="I17" s="89"/>
    </row>
    <row r="18" spans="1:9">
      <c r="A18" s="85"/>
      <c r="B18" s="49"/>
      <c r="C18" s="49"/>
      <c r="D18" s="7"/>
      <c r="E18" s="7"/>
      <c r="F18" s="49"/>
      <c r="G18" s="49"/>
      <c r="H18" s="6"/>
      <c r="I18" s="6"/>
    </row>
    <row r="19" spans="1:9">
      <c r="A19" s="85"/>
      <c r="B19" s="49"/>
      <c r="C19" s="49"/>
      <c r="D19" s="7"/>
      <c r="E19" s="7"/>
      <c r="F19" s="49"/>
      <c r="G19" s="49"/>
      <c r="H19" s="6"/>
      <c r="I19" s="6"/>
    </row>
    <row r="20" spans="1:9">
      <c r="A20" s="85"/>
      <c r="B20" s="49"/>
      <c r="C20" s="49"/>
      <c r="D20" s="7"/>
      <c r="E20" s="7"/>
      <c r="F20" s="13"/>
      <c r="G20" s="13"/>
      <c r="H20" s="6"/>
      <c r="I20" s="6"/>
    </row>
    <row r="21" spans="1:9">
      <c r="A21" s="85"/>
      <c r="B21" s="49"/>
      <c r="C21" s="49"/>
      <c r="D21" s="7"/>
      <c r="E21" s="7"/>
      <c r="F21" s="13"/>
      <c r="G21" s="13"/>
      <c r="H21" s="6"/>
      <c r="I21" s="6"/>
    </row>
    <row r="22" spans="1:9">
      <c r="A22" s="85"/>
      <c r="B22" s="49"/>
      <c r="C22" s="49"/>
      <c r="D22" s="13"/>
      <c r="E22" s="13"/>
      <c r="F22" s="13"/>
      <c r="G22" s="13"/>
      <c r="H22" s="6"/>
      <c r="I22" s="6"/>
    </row>
    <row r="23" spans="1:9">
      <c r="A23" s="85"/>
      <c r="B23" s="13"/>
      <c r="C23" s="13"/>
      <c r="D23" s="13"/>
      <c r="E23" s="13"/>
      <c r="F23" s="13"/>
      <c r="G23" s="13"/>
      <c r="H23" s="6"/>
      <c r="I23" s="6"/>
    </row>
    <row r="24" spans="1:9">
      <c r="A24" s="85"/>
      <c r="B24" s="13"/>
      <c r="C24" s="13"/>
      <c r="D24" s="13"/>
      <c r="E24" s="13"/>
      <c r="F24" s="13"/>
      <c r="G24" s="13"/>
      <c r="H24" s="6"/>
      <c r="I24" s="6"/>
    </row>
    <row r="25" spans="1:9">
      <c r="A25" s="85"/>
      <c r="B25" s="13"/>
      <c r="C25" s="13"/>
      <c r="D25" s="13"/>
      <c r="E25" s="13"/>
      <c r="F25" s="13"/>
      <c r="G25" s="13"/>
      <c r="H25" s="6"/>
      <c r="I25" s="6"/>
    </row>
    <row r="26" spans="1:9">
      <c r="A26" s="85"/>
      <c r="B26" s="13"/>
      <c r="C26" s="13"/>
      <c r="D26" s="13"/>
      <c r="E26" s="13"/>
      <c r="F26" s="13"/>
      <c r="G26" s="13"/>
      <c r="H26" s="6"/>
      <c r="I26" s="22"/>
    </row>
    <row r="27" spans="1:9">
      <c r="A27" s="85"/>
      <c r="B27" s="13"/>
      <c r="C27" s="13"/>
      <c r="D27" s="13"/>
      <c r="E27" s="13"/>
      <c r="F27" s="13"/>
      <c r="G27" s="13"/>
      <c r="H27" s="6"/>
      <c r="I27" s="6"/>
    </row>
    <row r="28" spans="1:9">
      <c r="A28" s="85"/>
      <c r="B28" s="13"/>
      <c r="C28" s="13"/>
      <c r="D28" s="13"/>
      <c r="E28" s="13"/>
      <c r="F28" s="13"/>
      <c r="G28" s="13"/>
      <c r="H28" s="6"/>
      <c r="I28" s="6"/>
    </row>
    <row r="29" spans="1:9">
      <c r="A29" s="85"/>
      <c r="B29" s="13"/>
      <c r="C29" s="13"/>
      <c r="D29" s="13"/>
      <c r="E29" s="13"/>
      <c r="F29" s="13"/>
      <c r="G29" s="13"/>
      <c r="H29" s="6"/>
      <c r="I29" s="6"/>
    </row>
    <row r="30" spans="1:9">
      <c r="A30" s="85"/>
      <c r="B30" s="13"/>
      <c r="C30" s="13"/>
      <c r="D30" s="13"/>
      <c r="E30" s="13"/>
      <c r="F30" s="13"/>
      <c r="G30" s="13"/>
      <c r="H30" s="6"/>
      <c r="I30" s="6"/>
    </row>
    <row r="31" spans="1:9">
      <c r="A31" s="85"/>
      <c r="B31" s="13"/>
      <c r="C31" s="13"/>
      <c r="D31" s="13"/>
      <c r="E31" s="13"/>
      <c r="F31" s="13"/>
      <c r="G31" s="13"/>
      <c r="H31" s="6"/>
      <c r="I31" s="6"/>
    </row>
    <row r="32" spans="1:9">
      <c r="A32" s="5"/>
      <c r="B32" s="13"/>
      <c r="C32" s="13"/>
      <c r="D32" s="13"/>
      <c r="E32" s="13"/>
      <c r="F32" s="13"/>
      <c r="G32" s="13"/>
    </row>
    <row r="33" spans="1:9">
      <c r="A33" s="5"/>
      <c r="B33" s="13"/>
      <c r="C33" s="13"/>
      <c r="D33" s="13"/>
      <c r="E33" s="13"/>
      <c r="F33" s="13"/>
      <c r="G33" s="13"/>
    </row>
    <row r="34" spans="1:9">
      <c r="A34" s="5"/>
      <c r="B34" s="13"/>
      <c r="C34" s="13"/>
      <c r="D34" s="13"/>
      <c r="E34" s="13"/>
      <c r="F34" s="13"/>
      <c r="G34" s="13"/>
    </row>
    <row r="35" spans="1:9">
      <c r="A35" s="86"/>
      <c r="B35" s="13"/>
      <c r="C35" s="13"/>
      <c r="D35" s="13"/>
      <c r="E35" s="13"/>
      <c r="F35" s="13"/>
      <c r="G35" s="13"/>
      <c r="H35" s="6"/>
      <c r="I35" s="6"/>
    </row>
    <row r="36" spans="1:9">
      <c r="A36" s="86"/>
      <c r="B36" s="13"/>
      <c r="C36" s="13"/>
      <c r="D36" s="13"/>
      <c r="E36" s="13"/>
      <c r="F36" s="13"/>
      <c r="G36" s="13"/>
      <c r="H36" s="6"/>
      <c r="I36" s="6"/>
    </row>
    <row r="37" spans="1:9">
      <c r="A37" s="86"/>
      <c r="B37" s="13"/>
      <c r="C37" s="13"/>
      <c r="D37" s="13"/>
      <c r="E37" s="13"/>
      <c r="F37" s="13"/>
      <c r="G37" s="13"/>
      <c r="H37" s="6"/>
      <c r="I37" s="6"/>
    </row>
    <row r="38" spans="1:9">
      <c r="A38" s="87"/>
      <c r="B38" s="13"/>
      <c r="C38" s="13"/>
      <c r="D38" s="13"/>
      <c r="E38" s="13"/>
      <c r="F38" s="13"/>
      <c r="G38" s="13"/>
    </row>
    <row r="39" spans="1:9">
      <c r="A39" s="88"/>
      <c r="B39" s="13"/>
      <c r="C39" s="13"/>
      <c r="D39" s="13"/>
      <c r="E39" s="13"/>
      <c r="F39" s="13"/>
      <c r="G39" s="13"/>
      <c r="H39" s="6"/>
      <c r="I39" s="6"/>
    </row>
    <row r="40" spans="1:9">
      <c r="A40" s="88"/>
      <c r="B40" s="13"/>
      <c r="C40" s="13"/>
      <c r="D40" s="13"/>
      <c r="E40" s="13"/>
      <c r="F40" s="13"/>
      <c r="G40" s="13"/>
      <c r="H40" s="6"/>
      <c r="I40" s="6"/>
    </row>
    <row r="41" spans="1:9">
      <c r="A41" s="88"/>
      <c r="B41" s="13"/>
      <c r="C41" s="13"/>
      <c r="D41" s="13"/>
      <c r="E41" s="13"/>
      <c r="F41" s="13"/>
      <c r="G41" s="13"/>
      <c r="H41" s="6"/>
      <c r="I41" s="6"/>
    </row>
    <row r="42" spans="1:9" s="30" customFormat="1">
      <c r="A42" s="88"/>
      <c r="B42" s="13"/>
      <c r="C42" s="13"/>
      <c r="D42" s="13"/>
      <c r="E42" s="13"/>
      <c r="F42" s="13"/>
      <c r="G42" s="13"/>
      <c r="H42" s="32"/>
      <c r="I42" s="32"/>
    </row>
    <row r="43" spans="1:9" s="30" customFormat="1">
      <c r="A43" s="114"/>
      <c r="B43" s="13"/>
      <c r="C43" s="13"/>
      <c r="D43" s="13"/>
      <c r="E43" s="13"/>
      <c r="F43" s="13"/>
      <c r="G43" s="13"/>
      <c r="H43" s="32"/>
      <c r="I43" s="32"/>
    </row>
    <row r="44" spans="1:9" s="30" customFormat="1">
      <c r="A44" s="51"/>
      <c r="B44" s="13"/>
      <c r="C44" s="13"/>
      <c r="D44" s="13"/>
      <c r="E44" s="13"/>
      <c r="F44" s="13"/>
      <c r="G44" s="13"/>
      <c r="H44" s="32"/>
      <c r="I44" s="32"/>
    </row>
    <row r="45" spans="1:9" s="30" customFormat="1">
      <c r="A45" s="51"/>
      <c r="B45" s="21"/>
      <c r="C45" s="21"/>
      <c r="D45" s="21"/>
      <c r="E45" s="21"/>
      <c r="F45" s="21"/>
      <c r="G45" s="21"/>
      <c r="H45" s="32"/>
      <c r="I45" s="32"/>
    </row>
    <row r="46" spans="1:9">
      <c r="A46" s="51"/>
      <c r="B46" s="21"/>
      <c r="C46" s="21"/>
      <c r="D46" s="21"/>
      <c r="E46" s="21"/>
      <c r="F46" s="21"/>
      <c r="G46" s="21"/>
      <c r="H46" s="6"/>
      <c r="I46" s="22"/>
    </row>
    <row r="47" spans="1:9">
      <c r="A47" s="51"/>
      <c r="B47" s="38"/>
      <c r="C47" s="38"/>
      <c r="D47" s="38"/>
      <c r="E47" s="38"/>
      <c r="F47" s="38"/>
      <c r="G47" s="38"/>
      <c r="H47" s="6"/>
      <c r="I47" s="22"/>
    </row>
    <row r="48" spans="1:9">
      <c r="A48" s="51"/>
      <c r="B48" s="38"/>
      <c r="C48" s="38"/>
      <c r="D48" s="38"/>
      <c r="E48" s="38"/>
      <c r="F48" s="38"/>
      <c r="G48" s="38"/>
      <c r="H48" s="6"/>
      <c r="I48" s="22"/>
    </row>
    <row r="49" spans="1:9">
      <c r="A49" s="51"/>
      <c r="B49" s="38"/>
      <c r="C49" s="38"/>
      <c r="D49" s="38"/>
      <c r="E49" s="38"/>
      <c r="F49" s="38"/>
      <c r="G49" s="38"/>
      <c r="H49" s="6"/>
      <c r="I49" s="22"/>
    </row>
    <row r="50" spans="1:9">
      <c r="H50" s="6"/>
      <c r="I50" s="22"/>
    </row>
    <row r="53" spans="1:9" ht="12.6" customHeight="1"/>
    <row r="57" spans="1:9">
      <c r="H57" s="6"/>
      <c r="I57" s="22"/>
    </row>
    <row r="60" spans="1:9">
      <c r="H60" s="6"/>
      <c r="I60" s="22"/>
    </row>
    <row r="72" spans="8:9">
      <c r="H72" s="6"/>
      <c r="I72" s="22"/>
    </row>
    <row r="84" spans="8:8">
      <c r="H84" s="22"/>
    </row>
    <row r="108" spans="8:8">
      <c r="H108" s="22"/>
    </row>
  </sheetData>
  <mergeCells count="5">
    <mergeCell ref="H2:H3"/>
    <mergeCell ref="A2:A3"/>
    <mergeCell ref="B2:G2"/>
    <mergeCell ref="A4:A8"/>
    <mergeCell ref="A10:A15"/>
  </mergeCells>
  <phoneticPr fontId="3" type="noConversion"/>
  <pageMargins left="0.25" right="0" top="0.25" bottom="0" header="0" footer="0"/>
  <pageSetup paperSize="9" scale="5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9966"/>
    <pageSetUpPr fitToPage="1"/>
  </sheetPr>
  <dimension ref="A1:O159"/>
  <sheetViews>
    <sheetView showGridLines="0" rightToLeft="1" zoomScale="118" zoomScaleNormal="118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3.33203125" defaultRowHeight="11.25"/>
  <cols>
    <col min="1" max="1" width="36.6640625" style="8" customWidth="1"/>
    <col min="2" max="2" width="24.6640625" style="9" customWidth="1"/>
    <col min="3" max="3" width="23.33203125" style="9" customWidth="1"/>
    <col min="4" max="4" width="43.83203125" style="8" customWidth="1"/>
    <col min="5" max="5" width="20.6640625" style="8" customWidth="1"/>
    <col min="6" max="6" width="33" style="8" customWidth="1"/>
    <col min="7" max="7" width="18.5" style="8" customWidth="1"/>
    <col min="8" max="16384" width="13.33203125" style="8"/>
  </cols>
  <sheetData>
    <row r="1" spans="1:15" s="42" customFormat="1" ht="21">
      <c r="A1" s="213" t="s">
        <v>166</v>
      </c>
      <c r="B1" s="213"/>
      <c r="C1" s="78"/>
      <c r="D1" s="213"/>
      <c r="E1" s="78"/>
      <c r="F1" s="78"/>
      <c r="G1" s="78"/>
      <c r="H1" s="89"/>
      <c r="I1" s="90"/>
    </row>
    <row r="2" spans="1:15" s="42" customFormat="1" ht="21">
      <c r="A2" s="1000" t="s">
        <v>150</v>
      </c>
      <c r="B2" s="1002" t="s">
        <v>164</v>
      </c>
      <c r="C2" s="1002"/>
      <c r="D2" s="1002"/>
      <c r="E2" s="1002"/>
      <c r="F2" s="1002"/>
      <c r="G2" s="1002"/>
      <c r="H2" s="1003" t="s">
        <v>52</v>
      </c>
      <c r="I2" s="89"/>
    </row>
    <row r="3" spans="1:15" s="42" customFormat="1" ht="12.75" customHeight="1">
      <c r="A3" s="1001"/>
      <c r="B3" s="224" t="s">
        <v>58</v>
      </c>
      <c r="C3" s="224" t="s">
        <v>162</v>
      </c>
      <c r="D3" s="225" t="s">
        <v>151</v>
      </c>
      <c r="E3" s="225" t="s">
        <v>162</v>
      </c>
      <c r="F3" s="225" t="s">
        <v>61</v>
      </c>
      <c r="G3" s="226" t="s">
        <v>162</v>
      </c>
      <c r="H3" s="1003" t="s">
        <v>52</v>
      </c>
      <c r="I3" s="89"/>
    </row>
    <row r="4" spans="1:15" s="42" customFormat="1" ht="19.5" customHeight="1">
      <c r="A4" s="999" t="s">
        <v>167</v>
      </c>
      <c r="B4" s="223" t="s">
        <v>174</v>
      </c>
      <c r="C4" s="459">
        <v>262</v>
      </c>
      <c r="D4" s="223" t="s">
        <v>176</v>
      </c>
      <c r="E4" s="459">
        <v>41</v>
      </c>
      <c r="F4" s="223" t="s">
        <v>179</v>
      </c>
      <c r="G4" s="459">
        <v>14</v>
      </c>
      <c r="H4" s="235"/>
      <c r="I4" s="89"/>
    </row>
    <row r="5" spans="1:15" s="42" customFormat="1" ht="19.5" customHeight="1">
      <c r="A5" s="999"/>
      <c r="B5" s="223"/>
      <c r="C5" s="459"/>
      <c r="D5" s="223" t="s">
        <v>177</v>
      </c>
      <c r="E5" s="459">
        <v>38</v>
      </c>
      <c r="F5" s="223" t="s">
        <v>180</v>
      </c>
      <c r="G5" s="459">
        <v>2</v>
      </c>
      <c r="H5" s="235"/>
      <c r="I5" s="89"/>
    </row>
    <row r="6" spans="1:15" s="42" customFormat="1" ht="30" customHeight="1">
      <c r="A6" s="999"/>
      <c r="B6" s="223"/>
      <c r="C6" s="459"/>
      <c r="D6" s="223" t="s">
        <v>175</v>
      </c>
      <c r="E6" s="459">
        <v>13</v>
      </c>
      <c r="F6" s="223" t="s">
        <v>181</v>
      </c>
      <c r="G6" s="459">
        <v>11</v>
      </c>
      <c r="H6" s="235"/>
      <c r="I6" s="89"/>
    </row>
    <row r="7" spans="1:15" s="42" customFormat="1" ht="24" customHeight="1">
      <c r="A7" s="999"/>
      <c r="B7" s="223"/>
      <c r="C7" s="459"/>
      <c r="D7" s="223" t="s">
        <v>178</v>
      </c>
      <c r="E7" s="459">
        <v>28</v>
      </c>
      <c r="F7" s="223" t="s">
        <v>1214</v>
      </c>
      <c r="G7" s="459">
        <v>10</v>
      </c>
      <c r="H7" s="235"/>
      <c r="I7" s="89"/>
    </row>
    <row r="8" spans="1:15" s="42" customFormat="1" ht="19.5" customHeight="1">
      <c r="A8" s="999"/>
      <c r="B8" s="223"/>
      <c r="C8" s="223"/>
      <c r="F8" s="223"/>
      <c r="G8" s="218"/>
      <c r="H8" s="235"/>
      <c r="I8" s="89"/>
    </row>
    <row r="9" spans="1:15" s="42" customFormat="1" ht="18">
      <c r="A9" s="227" t="s">
        <v>54</v>
      </c>
      <c r="B9" s="227"/>
      <c r="C9" s="228">
        <f>SUM(C4:C8)</f>
        <v>262</v>
      </c>
      <c r="D9" s="227"/>
      <c r="E9" s="228">
        <f>SUM(E4:E8)</f>
        <v>120</v>
      </c>
      <c r="F9" s="227"/>
      <c r="G9" s="228">
        <f>SUM(G4:G8)</f>
        <v>37</v>
      </c>
      <c r="H9" s="228">
        <f>SUM(C9:G9)</f>
        <v>419</v>
      </c>
      <c r="I9" s="89"/>
      <c r="J9" s="1023"/>
      <c r="K9" s="1023"/>
      <c r="L9" s="1023"/>
      <c r="M9" s="1023"/>
      <c r="N9" s="1023"/>
      <c r="O9" s="1023"/>
    </row>
    <row r="10" spans="1:15" s="42" customFormat="1" ht="15">
      <c r="A10" s="999" t="s">
        <v>168</v>
      </c>
      <c r="B10" s="223" t="s">
        <v>816</v>
      </c>
      <c r="C10" s="459">
        <v>156</v>
      </c>
      <c r="D10" s="459" t="s">
        <v>182</v>
      </c>
      <c r="E10" s="459">
        <v>26</v>
      </c>
      <c r="F10" s="459" t="s">
        <v>184</v>
      </c>
      <c r="G10" s="459">
        <v>29</v>
      </c>
      <c r="H10" s="217"/>
      <c r="I10" s="89"/>
      <c r="J10" s="1023"/>
      <c r="K10" s="1023"/>
      <c r="L10" s="1023"/>
      <c r="M10" s="1023"/>
      <c r="N10" s="1023"/>
      <c r="O10" s="1023"/>
    </row>
    <row r="11" spans="1:15" s="42" customFormat="1" ht="15">
      <c r="A11" s="999"/>
      <c r="B11" s="223"/>
      <c r="C11" s="459"/>
      <c r="D11" s="459" t="s">
        <v>183</v>
      </c>
      <c r="E11" s="459">
        <v>23</v>
      </c>
      <c r="F11" s="459" t="s">
        <v>185</v>
      </c>
      <c r="G11" s="459">
        <v>19</v>
      </c>
      <c r="H11" s="217"/>
      <c r="I11" s="89"/>
      <c r="J11" s="1023"/>
      <c r="K11" s="1023"/>
      <c r="L11" s="1023"/>
      <c r="M11" s="1023"/>
      <c r="N11" s="1023"/>
      <c r="O11" s="1023"/>
    </row>
    <row r="12" spans="1:15" s="42" customFormat="1" ht="15">
      <c r="A12" s="999"/>
      <c r="B12" s="223"/>
      <c r="C12" s="223"/>
      <c r="D12" s="223"/>
      <c r="E12" s="223"/>
      <c r="F12" s="223"/>
      <c r="G12" s="223"/>
      <c r="H12" s="217"/>
      <c r="I12" s="90"/>
    </row>
    <row r="13" spans="1:15" s="5" customFormat="1" ht="18">
      <c r="A13" s="227" t="s">
        <v>54</v>
      </c>
      <c r="B13" s="227"/>
      <c r="C13" s="228">
        <f>SUM(C10:C12)</f>
        <v>156</v>
      </c>
      <c r="D13" s="227"/>
      <c r="E13" s="228">
        <f>SUM(E10:E12)</f>
        <v>49</v>
      </c>
      <c r="F13" s="227"/>
      <c r="G13" s="228">
        <f>SUM(G10:G12)</f>
        <v>48</v>
      </c>
      <c r="H13" s="228">
        <f>SUM(C13:G13)</f>
        <v>253</v>
      </c>
      <c r="I13" s="89"/>
    </row>
    <row r="14" spans="1:15" s="5" customFormat="1" ht="21" customHeight="1">
      <c r="A14" s="999" t="s">
        <v>669</v>
      </c>
      <c r="B14" s="223" t="s">
        <v>1213</v>
      </c>
      <c r="C14" s="459">
        <v>155</v>
      </c>
      <c r="D14" s="459" t="s">
        <v>678</v>
      </c>
      <c r="E14" s="459">
        <v>16</v>
      </c>
      <c r="F14" s="459" t="s">
        <v>170</v>
      </c>
      <c r="G14" s="459">
        <v>28</v>
      </c>
      <c r="H14" s="223"/>
      <c r="I14" s="6"/>
    </row>
    <row r="15" spans="1:15" s="5" customFormat="1" ht="20.25" customHeight="1">
      <c r="A15" s="999"/>
      <c r="B15" s="223"/>
      <c r="C15" s="459"/>
      <c r="D15" s="459" t="s">
        <v>676</v>
      </c>
      <c r="E15" s="459">
        <v>41</v>
      </c>
      <c r="F15" s="459" t="s">
        <v>171</v>
      </c>
      <c r="G15" s="459">
        <v>12</v>
      </c>
      <c r="H15" s="223"/>
    </row>
    <row r="16" spans="1:15" s="5" customFormat="1" ht="20.25" customHeight="1">
      <c r="A16" s="999"/>
      <c r="C16" s="686"/>
      <c r="D16" s="459" t="s">
        <v>677</v>
      </c>
      <c r="E16" s="459">
        <v>15</v>
      </c>
      <c r="F16" s="459" t="s">
        <v>172</v>
      </c>
      <c r="G16" s="459">
        <v>4</v>
      </c>
      <c r="H16" s="223"/>
    </row>
    <row r="17" spans="1:9" s="5" customFormat="1" ht="20.25" customHeight="1">
      <c r="A17" s="999"/>
      <c r="B17" s="223"/>
      <c r="C17" s="459"/>
      <c r="D17" s="459" t="s">
        <v>169</v>
      </c>
      <c r="E17" s="459">
        <v>11</v>
      </c>
      <c r="F17" s="459" t="s">
        <v>173</v>
      </c>
      <c r="G17" s="459">
        <v>5</v>
      </c>
      <c r="H17" s="223"/>
    </row>
    <row r="18" spans="1:9" s="5" customFormat="1" ht="20.25" customHeight="1">
      <c r="A18" s="999"/>
      <c r="B18" s="223"/>
      <c r="C18" s="460"/>
      <c r="D18" s="459"/>
      <c r="E18" s="459"/>
      <c r="F18" s="459" t="s">
        <v>679</v>
      </c>
      <c r="G18" s="459">
        <v>12</v>
      </c>
      <c r="H18" s="223"/>
    </row>
    <row r="19" spans="1:9" s="5" customFormat="1" ht="18">
      <c r="A19" s="227" t="s">
        <v>54</v>
      </c>
      <c r="B19" s="227"/>
      <c r="C19" s="228">
        <f>SUM(C14:C18)</f>
        <v>155</v>
      </c>
      <c r="D19" s="227"/>
      <c r="E19" s="228">
        <f>SUM(E14:E18)</f>
        <v>83</v>
      </c>
      <c r="F19" s="227"/>
      <c r="G19" s="228">
        <f>SUM(G14:G18)</f>
        <v>61</v>
      </c>
      <c r="H19" s="228">
        <f>SUM(C19:G19)</f>
        <v>299</v>
      </c>
      <c r="I19" s="89"/>
    </row>
    <row r="20" spans="1:9" s="5" customFormat="1" ht="18">
      <c r="A20" s="229" t="s">
        <v>52</v>
      </c>
      <c r="B20" s="230"/>
      <c r="C20" s="231">
        <f>SUM(C19,C13,C9)</f>
        <v>573</v>
      </c>
      <c r="D20" s="232"/>
      <c r="E20" s="231">
        <f>SUM(E19,E13,E9)</f>
        <v>252</v>
      </c>
      <c r="F20" s="230"/>
      <c r="G20" s="231">
        <f>SUM(G19,G13,G9)</f>
        <v>146</v>
      </c>
      <c r="H20" s="231">
        <f>SUM(H19,H13,H9)</f>
        <v>971</v>
      </c>
    </row>
    <row r="21" spans="1:9" s="5" customFormat="1">
      <c r="A21" s="24"/>
      <c r="B21" s="50"/>
      <c r="C21" s="38"/>
    </row>
    <row r="22" spans="1:9" s="5" customFormat="1">
      <c r="A22" s="24"/>
      <c r="B22" s="50"/>
      <c r="C22" s="38"/>
    </row>
    <row r="23" spans="1:9" s="5" customFormat="1">
      <c r="A23" s="24"/>
      <c r="B23" s="50"/>
      <c r="C23" s="38"/>
    </row>
    <row r="24" spans="1:9" s="5" customFormat="1">
      <c r="A24" s="24"/>
      <c r="B24" s="50"/>
      <c r="C24" s="38"/>
    </row>
    <row r="25" spans="1:9" s="5" customFormat="1">
      <c r="A25" s="24"/>
      <c r="B25" s="50"/>
      <c r="C25" s="38"/>
    </row>
    <row r="26" spans="1:9" s="5" customFormat="1">
      <c r="A26" s="24"/>
      <c r="B26" s="50"/>
      <c r="C26" s="38"/>
    </row>
    <row r="27" spans="1:9" s="5" customFormat="1">
      <c r="A27" s="24"/>
      <c r="B27" s="50"/>
      <c r="C27" s="38"/>
    </row>
    <row r="28" spans="1:9" s="5" customFormat="1">
      <c r="A28" s="24"/>
      <c r="B28" s="50"/>
      <c r="C28" s="38"/>
    </row>
    <row r="29" spans="1:9" s="5" customFormat="1">
      <c r="A29" s="24"/>
      <c r="B29" s="50"/>
      <c r="C29" s="38"/>
    </row>
    <row r="30" spans="1:9" s="5" customFormat="1">
      <c r="A30" s="24"/>
      <c r="B30" s="50"/>
      <c r="C30" s="38"/>
    </row>
    <row r="31" spans="1:9" s="5" customFormat="1">
      <c r="A31" s="24"/>
      <c r="B31" s="50"/>
      <c r="C31" s="38"/>
    </row>
    <row r="32" spans="1:9" s="5" customFormat="1">
      <c r="A32" s="24"/>
      <c r="B32" s="50"/>
      <c r="C32" s="38"/>
    </row>
    <row r="33" spans="1:3" s="5" customFormat="1">
      <c r="A33" s="24"/>
      <c r="B33" s="50"/>
      <c r="C33" s="38"/>
    </row>
    <row r="34" spans="1:3" s="5" customFormat="1">
      <c r="A34" s="24"/>
      <c r="B34" s="50"/>
      <c r="C34" s="38"/>
    </row>
    <row r="35" spans="1:3" s="5" customFormat="1">
      <c r="A35" s="24"/>
      <c r="B35" s="50"/>
      <c r="C35" s="38"/>
    </row>
    <row r="36" spans="1:3" s="5" customFormat="1">
      <c r="A36" s="24"/>
      <c r="B36" s="50"/>
      <c r="C36" s="38"/>
    </row>
    <row r="37" spans="1:3" s="5" customFormat="1">
      <c r="A37" s="24"/>
      <c r="B37" s="50"/>
      <c r="C37" s="38"/>
    </row>
    <row r="38" spans="1:3" s="5" customFormat="1">
      <c r="A38" s="24"/>
      <c r="B38" s="50"/>
      <c r="C38" s="38"/>
    </row>
    <row r="39" spans="1:3" s="5" customFormat="1">
      <c r="A39" s="24"/>
      <c r="B39" s="50"/>
      <c r="C39" s="38"/>
    </row>
    <row r="40" spans="1:3" s="5" customFormat="1">
      <c r="A40" s="24"/>
      <c r="B40" s="50"/>
      <c r="C40" s="38"/>
    </row>
    <row r="41" spans="1:3" s="5" customFormat="1">
      <c r="A41" s="24"/>
      <c r="B41" s="50"/>
      <c r="C41" s="38"/>
    </row>
    <row r="42" spans="1:3" s="5" customFormat="1">
      <c r="A42" s="24"/>
      <c r="B42" s="50"/>
      <c r="C42" s="38"/>
    </row>
    <row r="43" spans="1:3" s="5" customFormat="1">
      <c r="A43" s="24"/>
      <c r="B43" s="50"/>
      <c r="C43" s="38"/>
    </row>
    <row r="44" spans="1:3" s="5" customFormat="1">
      <c r="A44" s="24"/>
      <c r="B44" s="50"/>
      <c r="C44" s="38"/>
    </row>
    <row r="45" spans="1:3" s="5" customFormat="1">
      <c r="A45" s="24"/>
      <c r="B45" s="50"/>
      <c r="C45" s="38"/>
    </row>
    <row r="46" spans="1:3" s="5" customFormat="1">
      <c r="A46" s="24"/>
      <c r="B46" s="50"/>
      <c r="C46" s="38"/>
    </row>
    <row r="47" spans="1:3" s="5" customFormat="1">
      <c r="A47" s="24"/>
      <c r="B47" s="50"/>
      <c r="C47" s="38"/>
    </row>
    <row r="48" spans="1:3" s="5" customFormat="1">
      <c r="A48" s="24"/>
      <c r="B48" s="50"/>
      <c r="C48" s="38"/>
    </row>
    <row r="49" spans="1:3" s="5" customFormat="1">
      <c r="A49" s="24"/>
      <c r="B49" s="50"/>
      <c r="C49" s="38"/>
    </row>
    <row r="50" spans="1:3" s="5" customFormat="1">
      <c r="A50" s="24"/>
      <c r="B50" s="50"/>
      <c r="C50" s="38"/>
    </row>
    <row r="51" spans="1:3" s="5" customFormat="1">
      <c r="A51" s="24"/>
      <c r="B51" s="50"/>
      <c r="C51" s="38"/>
    </row>
    <row r="52" spans="1:3" s="5" customFormat="1">
      <c r="A52" s="24"/>
      <c r="B52" s="50"/>
      <c r="C52" s="38"/>
    </row>
    <row r="53" spans="1:3" s="5" customFormat="1">
      <c r="A53" s="24"/>
      <c r="B53" s="50"/>
      <c r="C53" s="38"/>
    </row>
    <row r="54" spans="1:3" s="5" customFormat="1">
      <c r="A54" s="24"/>
      <c r="B54" s="50"/>
      <c r="C54" s="38"/>
    </row>
    <row r="55" spans="1:3" s="5" customFormat="1">
      <c r="A55" s="24"/>
      <c r="B55" s="50"/>
      <c r="C55" s="38"/>
    </row>
    <row r="56" spans="1:3" s="5" customFormat="1">
      <c r="A56" s="24"/>
      <c r="B56" s="50"/>
      <c r="C56" s="38"/>
    </row>
    <row r="57" spans="1:3" s="5" customFormat="1">
      <c r="A57" s="24"/>
      <c r="B57" s="50"/>
      <c r="C57" s="38"/>
    </row>
    <row r="58" spans="1:3" s="5" customFormat="1">
      <c r="A58" s="24"/>
      <c r="B58" s="50"/>
      <c r="C58" s="38"/>
    </row>
    <row r="59" spans="1:3" s="5" customFormat="1">
      <c r="A59" s="24"/>
      <c r="B59" s="50"/>
      <c r="C59" s="38"/>
    </row>
    <row r="60" spans="1:3" s="5" customFormat="1">
      <c r="A60" s="24"/>
      <c r="B60" s="50"/>
      <c r="C60" s="38"/>
    </row>
    <row r="61" spans="1:3" s="5" customFormat="1">
      <c r="A61" s="24"/>
      <c r="B61" s="50"/>
      <c r="C61" s="38"/>
    </row>
    <row r="62" spans="1:3" s="5" customFormat="1">
      <c r="A62" s="24"/>
      <c r="B62" s="50"/>
      <c r="C62" s="38"/>
    </row>
    <row r="63" spans="1:3" s="5" customFormat="1">
      <c r="A63" s="24"/>
      <c r="B63" s="50"/>
      <c r="C63" s="38"/>
    </row>
    <row r="64" spans="1:3" s="5" customFormat="1">
      <c r="A64" s="24"/>
      <c r="B64" s="50"/>
      <c r="C64" s="38"/>
    </row>
    <row r="65" spans="1:3" s="5" customFormat="1">
      <c r="A65" s="24"/>
      <c r="B65" s="50"/>
      <c r="C65" s="38"/>
    </row>
    <row r="66" spans="1:3" s="5" customFormat="1">
      <c r="A66" s="24"/>
      <c r="B66" s="50"/>
      <c r="C66" s="38"/>
    </row>
    <row r="67" spans="1:3" s="5" customFormat="1">
      <c r="A67" s="24"/>
      <c r="B67" s="50"/>
      <c r="C67" s="38"/>
    </row>
    <row r="68" spans="1:3" s="5" customFormat="1">
      <c r="A68" s="24"/>
      <c r="B68" s="50"/>
      <c r="C68" s="38"/>
    </row>
    <row r="69" spans="1:3" s="5" customFormat="1">
      <c r="A69" s="24"/>
      <c r="B69" s="50"/>
      <c r="C69" s="38"/>
    </row>
    <row r="70" spans="1:3" s="5" customFormat="1">
      <c r="A70" s="24"/>
      <c r="B70" s="50"/>
      <c r="C70" s="38"/>
    </row>
    <row r="71" spans="1:3" s="5" customFormat="1">
      <c r="A71" s="24"/>
      <c r="B71" s="50"/>
      <c r="C71" s="38"/>
    </row>
    <row r="72" spans="1:3" s="5" customFormat="1">
      <c r="A72" s="24"/>
      <c r="B72" s="50"/>
      <c r="C72" s="38"/>
    </row>
    <row r="73" spans="1:3" s="5" customFormat="1">
      <c r="A73" s="24"/>
      <c r="B73" s="50"/>
      <c r="C73" s="38"/>
    </row>
    <row r="74" spans="1:3" s="5" customFormat="1">
      <c r="A74" s="24"/>
      <c r="B74" s="50"/>
      <c r="C74" s="38"/>
    </row>
    <row r="75" spans="1:3" s="5" customFormat="1">
      <c r="A75" s="24"/>
      <c r="B75" s="50"/>
      <c r="C75" s="38"/>
    </row>
    <row r="76" spans="1:3" s="5" customFormat="1">
      <c r="A76" s="24"/>
      <c r="B76" s="50"/>
      <c r="C76" s="38"/>
    </row>
    <row r="77" spans="1:3" s="5" customFormat="1">
      <c r="A77" s="24"/>
      <c r="B77" s="50"/>
      <c r="C77" s="38"/>
    </row>
    <row r="78" spans="1:3" s="5" customFormat="1">
      <c r="A78" s="24"/>
      <c r="B78" s="50"/>
      <c r="C78" s="38"/>
    </row>
    <row r="79" spans="1:3" s="5" customFormat="1">
      <c r="A79" s="24"/>
      <c r="B79" s="50"/>
      <c r="C79" s="38"/>
    </row>
    <row r="80" spans="1:3" s="5" customFormat="1">
      <c r="A80" s="24"/>
      <c r="B80" s="50"/>
      <c r="C80" s="38"/>
    </row>
    <row r="81" spans="1:3" s="5" customFormat="1">
      <c r="A81" s="24"/>
      <c r="B81" s="50"/>
      <c r="C81" s="38"/>
    </row>
    <row r="82" spans="1:3" s="5" customFormat="1">
      <c r="A82" s="24"/>
      <c r="B82" s="50"/>
      <c r="C82" s="38"/>
    </row>
    <row r="83" spans="1:3" s="5" customFormat="1">
      <c r="A83" s="24"/>
      <c r="B83" s="50"/>
      <c r="C83" s="38"/>
    </row>
    <row r="84" spans="1:3" s="5" customFormat="1">
      <c r="A84" s="24"/>
      <c r="B84" s="50"/>
      <c r="C84" s="38"/>
    </row>
    <row r="85" spans="1:3" s="5" customFormat="1">
      <c r="A85" s="24"/>
      <c r="B85" s="50"/>
      <c r="C85" s="38"/>
    </row>
    <row r="86" spans="1:3" s="5" customFormat="1">
      <c r="A86" s="24"/>
      <c r="B86" s="50"/>
      <c r="C86" s="38"/>
    </row>
    <row r="87" spans="1:3" s="5" customFormat="1">
      <c r="A87" s="24"/>
      <c r="B87" s="50"/>
      <c r="C87" s="38"/>
    </row>
    <row r="88" spans="1:3" s="5" customFormat="1">
      <c r="A88" s="24"/>
      <c r="B88" s="50"/>
      <c r="C88" s="38"/>
    </row>
    <row r="89" spans="1:3" s="5" customFormat="1">
      <c r="A89" s="24"/>
      <c r="B89" s="50"/>
      <c r="C89" s="38"/>
    </row>
    <row r="90" spans="1:3" s="5" customFormat="1">
      <c r="A90" s="24"/>
      <c r="B90" s="50"/>
      <c r="C90" s="38"/>
    </row>
    <row r="91" spans="1:3" s="5" customFormat="1">
      <c r="A91" s="24"/>
      <c r="B91" s="50"/>
      <c r="C91" s="38"/>
    </row>
    <row r="92" spans="1:3" s="5" customFormat="1">
      <c r="A92" s="24"/>
      <c r="B92" s="50"/>
      <c r="C92" s="38"/>
    </row>
    <row r="93" spans="1:3" s="5" customFormat="1">
      <c r="A93" s="24"/>
      <c r="B93" s="50"/>
      <c r="C93" s="38"/>
    </row>
    <row r="94" spans="1:3" s="5" customFormat="1">
      <c r="A94" s="24"/>
      <c r="B94" s="50"/>
      <c r="C94" s="38"/>
    </row>
    <row r="95" spans="1:3" s="5" customFormat="1">
      <c r="A95" s="24"/>
      <c r="B95" s="50"/>
      <c r="C95" s="38"/>
    </row>
    <row r="96" spans="1:3" s="5" customFormat="1">
      <c r="A96" s="24"/>
      <c r="B96" s="50"/>
      <c r="C96" s="38"/>
    </row>
    <row r="97" spans="1:3" s="5" customFormat="1">
      <c r="A97" s="24"/>
      <c r="B97" s="50"/>
      <c r="C97" s="38"/>
    </row>
    <row r="98" spans="1:3" s="5" customFormat="1">
      <c r="A98" s="24"/>
      <c r="B98" s="50"/>
      <c r="C98" s="38"/>
    </row>
    <row r="99" spans="1:3" s="5" customFormat="1">
      <c r="A99" s="24"/>
      <c r="B99" s="50"/>
      <c r="C99" s="38"/>
    </row>
    <row r="100" spans="1:3" s="5" customFormat="1">
      <c r="A100" s="24"/>
      <c r="B100" s="50"/>
      <c r="C100" s="38"/>
    </row>
    <row r="101" spans="1:3" s="5" customFormat="1">
      <c r="A101" s="24"/>
      <c r="B101" s="50"/>
      <c r="C101" s="38"/>
    </row>
    <row r="102" spans="1:3" s="5" customFormat="1">
      <c r="A102" s="24"/>
      <c r="B102" s="50"/>
      <c r="C102" s="38"/>
    </row>
    <row r="103" spans="1:3" s="5" customFormat="1">
      <c r="A103" s="24"/>
      <c r="B103" s="50"/>
      <c r="C103" s="38"/>
    </row>
    <row r="104" spans="1:3" s="5" customFormat="1">
      <c r="A104" s="24"/>
      <c r="B104" s="50"/>
      <c r="C104" s="38"/>
    </row>
    <row r="105" spans="1:3" s="5" customFormat="1">
      <c r="A105" s="24"/>
      <c r="B105" s="50"/>
      <c r="C105" s="38"/>
    </row>
    <row r="106" spans="1:3" s="5" customFormat="1">
      <c r="A106" s="24"/>
      <c r="B106" s="50"/>
      <c r="C106" s="38"/>
    </row>
    <row r="107" spans="1:3" s="5" customFormat="1">
      <c r="A107" s="24"/>
      <c r="B107" s="50"/>
      <c r="C107" s="38"/>
    </row>
    <row r="108" spans="1:3" s="5" customFormat="1">
      <c r="A108" s="24"/>
      <c r="B108" s="50"/>
      <c r="C108" s="38"/>
    </row>
    <row r="109" spans="1:3" s="5" customFormat="1">
      <c r="A109" s="24"/>
      <c r="B109" s="50"/>
      <c r="C109" s="38"/>
    </row>
    <row r="110" spans="1:3" s="5" customFormat="1">
      <c r="A110" s="24"/>
      <c r="B110" s="50"/>
      <c r="C110" s="38"/>
    </row>
    <row r="111" spans="1:3" s="5" customFormat="1">
      <c r="A111" s="24"/>
      <c r="B111" s="50"/>
      <c r="C111" s="38"/>
    </row>
    <row r="112" spans="1:3" s="5" customFormat="1">
      <c r="A112" s="24"/>
      <c r="B112" s="50"/>
      <c r="C112" s="38"/>
    </row>
    <row r="113" spans="1:3" s="5" customFormat="1">
      <c r="A113" s="24"/>
      <c r="B113" s="50"/>
      <c r="C113" s="38"/>
    </row>
    <row r="114" spans="1:3" s="5" customFormat="1">
      <c r="A114" s="24"/>
      <c r="B114" s="50"/>
      <c r="C114" s="38"/>
    </row>
    <row r="115" spans="1:3" s="5" customFormat="1">
      <c r="A115" s="24"/>
      <c r="B115" s="50"/>
      <c r="C115" s="38"/>
    </row>
    <row r="116" spans="1:3" s="5" customFormat="1">
      <c r="A116" s="24"/>
      <c r="B116" s="50"/>
      <c r="C116" s="38"/>
    </row>
    <row r="117" spans="1:3" s="5" customFormat="1">
      <c r="A117" s="24"/>
      <c r="B117" s="50"/>
      <c r="C117" s="38"/>
    </row>
    <row r="118" spans="1:3" s="5" customFormat="1">
      <c r="A118" s="24"/>
      <c r="B118" s="50"/>
      <c r="C118" s="38"/>
    </row>
    <row r="119" spans="1:3" s="5" customFormat="1">
      <c r="A119" s="24"/>
      <c r="B119" s="50"/>
      <c r="C119" s="38"/>
    </row>
    <row r="120" spans="1:3" s="5" customFormat="1">
      <c r="A120" s="24"/>
      <c r="B120" s="50"/>
      <c r="C120" s="38"/>
    </row>
    <row r="121" spans="1:3" s="5" customFormat="1">
      <c r="A121" s="24"/>
      <c r="B121" s="50"/>
      <c r="C121" s="38"/>
    </row>
    <row r="122" spans="1:3" s="5" customFormat="1">
      <c r="A122" s="24"/>
      <c r="B122" s="50"/>
      <c r="C122" s="38"/>
    </row>
    <row r="123" spans="1:3" s="5" customFormat="1">
      <c r="A123" s="24"/>
      <c r="B123" s="50"/>
      <c r="C123" s="38"/>
    </row>
    <row r="124" spans="1:3" s="5" customFormat="1">
      <c r="A124" s="24"/>
      <c r="B124" s="84"/>
      <c r="C124" s="38"/>
    </row>
    <row r="125" spans="1:3" s="5" customFormat="1">
      <c r="A125" s="24"/>
      <c r="B125" s="84"/>
      <c r="C125" s="38"/>
    </row>
    <row r="126" spans="1:3" s="5" customFormat="1">
      <c r="A126" s="24"/>
      <c r="B126" s="84"/>
      <c r="C126" s="38"/>
    </row>
    <row r="127" spans="1:3" s="5" customFormat="1">
      <c r="A127" s="24"/>
      <c r="B127" s="84"/>
      <c r="C127" s="38"/>
    </row>
    <row r="128" spans="1:3" s="5" customFormat="1">
      <c r="A128" s="24"/>
      <c r="B128" s="84"/>
      <c r="C128" s="38"/>
    </row>
    <row r="129" spans="1:3" s="5" customFormat="1">
      <c r="A129" s="24"/>
      <c r="B129" s="84"/>
      <c r="C129" s="38"/>
    </row>
    <row r="130" spans="1:3" s="5" customFormat="1">
      <c r="A130" s="24"/>
      <c r="B130" s="84"/>
      <c r="C130" s="38"/>
    </row>
    <row r="131" spans="1:3" s="5" customFormat="1">
      <c r="A131" s="24"/>
      <c r="B131" s="84"/>
      <c r="C131" s="38"/>
    </row>
    <row r="132" spans="1:3" s="5" customFormat="1">
      <c r="A132" s="24"/>
      <c r="B132" s="84"/>
      <c r="C132" s="38"/>
    </row>
    <row r="133" spans="1:3" s="5" customFormat="1">
      <c r="A133" s="24"/>
      <c r="B133" s="84"/>
      <c r="C133" s="38"/>
    </row>
    <row r="134" spans="1:3" s="5" customFormat="1">
      <c r="A134" s="24"/>
      <c r="B134" s="84"/>
      <c r="C134" s="38"/>
    </row>
    <row r="135" spans="1:3" s="5" customFormat="1">
      <c r="A135" s="24"/>
      <c r="B135" s="84"/>
      <c r="C135" s="38"/>
    </row>
    <row r="136" spans="1:3" s="5" customFormat="1">
      <c r="A136" s="24"/>
      <c r="B136" s="84"/>
      <c r="C136" s="38"/>
    </row>
    <row r="137" spans="1:3" s="5" customFormat="1">
      <c r="A137" s="24"/>
      <c r="B137" s="84"/>
      <c r="C137" s="38"/>
    </row>
    <row r="138" spans="1:3" s="5" customFormat="1">
      <c r="A138" s="24"/>
      <c r="B138" s="84"/>
      <c r="C138" s="38"/>
    </row>
    <row r="139" spans="1:3" s="5" customFormat="1">
      <c r="A139" s="24"/>
      <c r="B139" s="84"/>
      <c r="C139" s="38"/>
    </row>
    <row r="140" spans="1:3" s="5" customFormat="1">
      <c r="A140" s="24"/>
      <c r="B140" s="84"/>
      <c r="C140" s="38"/>
    </row>
    <row r="141" spans="1:3" s="20" customFormat="1">
      <c r="A141" s="24"/>
      <c r="B141" s="84"/>
      <c r="C141" s="38"/>
    </row>
    <row r="142" spans="1:3" s="5" customFormat="1">
      <c r="A142" s="24"/>
      <c r="B142" s="84"/>
      <c r="C142" s="38"/>
    </row>
    <row r="143" spans="1:3" s="5" customFormat="1">
      <c r="A143" s="24"/>
      <c r="B143" s="84"/>
      <c r="C143" s="38"/>
    </row>
    <row r="144" spans="1:3" s="5" customFormat="1">
      <c r="A144" s="24"/>
      <c r="B144" s="84"/>
      <c r="C144" s="38"/>
    </row>
    <row r="145" spans="1:3" s="5" customFormat="1">
      <c r="A145" s="24"/>
      <c r="B145" s="84"/>
      <c r="C145" s="38"/>
    </row>
    <row r="146" spans="1:3" s="5" customFormat="1">
      <c r="A146" s="24"/>
      <c r="B146" s="84"/>
      <c r="C146" s="38"/>
    </row>
    <row r="147" spans="1:3" s="5" customFormat="1">
      <c r="A147" s="24"/>
      <c r="B147" s="84"/>
      <c r="C147" s="38"/>
    </row>
    <row r="148" spans="1:3" s="5" customFormat="1">
      <c r="A148" s="24"/>
      <c r="B148" s="84"/>
      <c r="C148" s="38"/>
    </row>
    <row r="149" spans="1:3" s="5" customFormat="1">
      <c r="A149" s="24"/>
      <c r="B149" s="84"/>
      <c r="C149" s="38"/>
    </row>
    <row r="150" spans="1:3" s="5" customFormat="1">
      <c r="A150" s="24"/>
      <c r="B150" s="84"/>
      <c r="C150" s="38"/>
    </row>
    <row r="151" spans="1:3" s="5" customFormat="1">
      <c r="A151" s="24"/>
      <c r="B151" s="84"/>
      <c r="C151" s="38"/>
    </row>
    <row r="152" spans="1:3" s="5" customFormat="1">
      <c r="A152" s="24"/>
      <c r="B152" s="100"/>
      <c r="C152" s="38"/>
    </row>
    <row r="153" spans="1:3" s="5" customFormat="1">
      <c r="A153" s="24"/>
      <c r="B153" s="100"/>
      <c r="C153" s="38"/>
    </row>
    <row r="154" spans="1:3" s="5" customFormat="1" ht="10.15" customHeight="1">
      <c r="A154" s="81"/>
      <c r="B154" s="109"/>
      <c r="C154" s="109"/>
    </row>
    <row r="155" spans="1:3" s="5" customFormat="1" ht="7.9" customHeight="1">
      <c r="A155" s="24"/>
      <c r="B155" s="20"/>
      <c r="C155" s="20"/>
    </row>
    <row r="156" spans="1:3" s="5" customFormat="1">
      <c r="A156" s="24"/>
      <c r="B156" s="38"/>
      <c r="C156" s="24"/>
    </row>
    <row r="157" spans="1:3">
      <c r="A157" s="24"/>
      <c r="B157" s="38"/>
      <c r="C157" s="24"/>
    </row>
    <row r="158" spans="1:3">
      <c r="A158" s="24"/>
      <c r="B158" s="38"/>
      <c r="C158" s="24"/>
    </row>
    <row r="159" spans="1:3">
      <c r="A159" s="24"/>
      <c r="B159" s="13"/>
      <c r="C159" s="13"/>
    </row>
  </sheetData>
  <mergeCells count="7">
    <mergeCell ref="A14:A18"/>
    <mergeCell ref="A4:A8"/>
    <mergeCell ref="J9:O11"/>
    <mergeCell ref="A10:A12"/>
    <mergeCell ref="A2:A3"/>
    <mergeCell ref="B2:G2"/>
    <mergeCell ref="H2:H3"/>
  </mergeCells>
  <phoneticPr fontId="0" type="noConversion"/>
  <pageMargins left="0.75" right="0.75" top="1" bottom="1" header="0.5" footer="0.5"/>
  <pageSetup paperSize="9" scale="34" orientation="portrait" horizontalDpi="355" verticalDpi="46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9999"/>
    <pageSetUpPr fitToPage="1"/>
  </sheetPr>
  <dimension ref="A1:J30"/>
  <sheetViews>
    <sheetView showGridLines="0" rightToLeft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23.83203125" defaultRowHeight="28.5" customHeight="1"/>
  <cols>
    <col min="1" max="1" width="45.83203125" style="48" customWidth="1"/>
    <col min="2" max="2" width="23.83203125" style="41"/>
    <col min="3" max="3" width="15.83203125" style="48" customWidth="1"/>
    <col min="4" max="4" width="39" style="46" customWidth="1"/>
    <col min="5" max="6" width="23.83203125" style="48"/>
    <col min="7" max="7" width="17.33203125" style="48" customWidth="1"/>
    <col min="8" max="8" width="24.33203125" style="48" customWidth="1"/>
    <col min="9" max="16384" width="23.83203125" style="48"/>
  </cols>
  <sheetData>
    <row r="1" spans="1:10" ht="18.75" customHeight="1">
      <c r="A1" s="452" t="s">
        <v>485</v>
      </c>
      <c r="B1" s="353"/>
    </row>
    <row r="2" spans="1:10" ht="28.5" customHeight="1">
      <c r="A2" s="1000" t="s">
        <v>150</v>
      </c>
      <c r="B2" s="1019" t="s">
        <v>164</v>
      </c>
      <c r="C2" s="1002"/>
      <c r="D2" s="1002"/>
      <c r="E2" s="1002"/>
      <c r="F2" s="1002"/>
      <c r="G2" s="1020"/>
      <c r="H2" s="261" t="s">
        <v>52</v>
      </c>
      <c r="I2" s="282"/>
      <c r="J2" s="281"/>
    </row>
    <row r="3" spans="1:10" ht="28.5" customHeight="1">
      <c r="A3" s="1001"/>
      <c r="B3" s="224" t="s">
        <v>58</v>
      </c>
      <c r="C3" s="224" t="s">
        <v>162</v>
      </c>
      <c r="D3" s="225" t="s">
        <v>151</v>
      </c>
      <c r="E3" s="225" t="s">
        <v>162</v>
      </c>
      <c r="F3" s="225" t="s">
        <v>61</v>
      </c>
      <c r="G3" s="226" t="s">
        <v>162</v>
      </c>
      <c r="H3" s="261"/>
      <c r="I3" s="283"/>
      <c r="J3" s="281"/>
    </row>
    <row r="4" spans="1:10" ht="23.25" customHeight="1">
      <c r="A4" s="223" t="s">
        <v>293</v>
      </c>
      <c r="B4" s="223"/>
      <c r="C4" s="218"/>
      <c r="E4" s="428"/>
      <c r="F4" s="223"/>
      <c r="G4" s="218"/>
      <c r="H4" s="235"/>
      <c r="I4" s="284"/>
      <c r="J4" s="281"/>
    </row>
    <row r="5" spans="1:10" ht="28.5" customHeight="1">
      <c r="A5" s="227" t="s">
        <v>54</v>
      </c>
      <c r="B5" s="227"/>
      <c r="C5" s="228"/>
      <c r="D5" s="227"/>
      <c r="E5" s="228">
        <f>SUM(E4:E4)</f>
        <v>0</v>
      </c>
      <c r="F5" s="227"/>
      <c r="G5" s="228"/>
      <c r="H5" s="228">
        <f>SUM(C5:G5)</f>
        <v>0</v>
      </c>
      <c r="I5" s="284"/>
      <c r="J5" s="281"/>
    </row>
    <row r="6" spans="1:10" ht="24" customHeight="1">
      <c r="A6" s="1004" t="s">
        <v>294</v>
      </c>
      <c r="B6" s="223" t="s">
        <v>294</v>
      </c>
      <c r="C6" s="428">
        <v>165</v>
      </c>
      <c r="D6" s="223" t="s">
        <v>297</v>
      </c>
      <c r="E6" s="428">
        <v>14</v>
      </c>
      <c r="F6" s="223" t="s">
        <v>294</v>
      </c>
      <c r="G6" s="218">
        <v>65</v>
      </c>
      <c r="H6" s="217"/>
      <c r="I6" s="284"/>
      <c r="J6" s="281"/>
    </row>
    <row r="7" spans="1:10" ht="28.5" customHeight="1">
      <c r="A7" s="999"/>
      <c r="B7" s="223"/>
      <c r="C7" s="218"/>
      <c r="D7" s="223" t="s">
        <v>298</v>
      </c>
      <c r="E7" s="428">
        <v>11</v>
      </c>
      <c r="G7" s="217"/>
      <c r="H7" s="217"/>
      <c r="I7" s="284"/>
    </row>
    <row r="8" spans="1:10" ht="28.5" customHeight="1">
      <c r="A8" s="999"/>
      <c r="B8" s="223"/>
      <c r="C8" s="218"/>
      <c r="D8" s="223" t="s">
        <v>299</v>
      </c>
      <c r="E8" s="428">
        <v>19</v>
      </c>
      <c r="F8" s="223"/>
      <c r="G8" s="217"/>
      <c r="H8" s="217"/>
      <c r="I8" s="284"/>
    </row>
    <row r="9" spans="1:10" ht="28.5" customHeight="1">
      <c r="A9" s="999"/>
      <c r="B9" s="223"/>
      <c r="C9" s="218"/>
      <c r="D9" s="223" t="s">
        <v>1211</v>
      </c>
      <c r="E9" s="428">
        <v>11</v>
      </c>
      <c r="F9" s="223"/>
      <c r="G9" s="217"/>
      <c r="H9" s="217"/>
      <c r="I9" s="284"/>
    </row>
    <row r="10" spans="1:10" ht="28.5" customHeight="1">
      <c r="A10" s="999"/>
      <c r="B10" s="223"/>
      <c r="C10" s="218"/>
      <c r="D10" s="223" t="s">
        <v>296</v>
      </c>
      <c r="E10" s="428">
        <v>16</v>
      </c>
      <c r="F10" s="223"/>
      <c r="G10" s="217"/>
      <c r="H10" s="217"/>
      <c r="I10" s="284"/>
    </row>
    <row r="11" spans="1:10" ht="24" customHeight="1">
      <c r="A11" s="999"/>
      <c r="B11" s="223"/>
      <c r="C11" s="218"/>
      <c r="D11" s="223" t="s">
        <v>539</v>
      </c>
      <c r="E11" s="428">
        <v>9</v>
      </c>
      <c r="F11" s="223"/>
      <c r="G11" s="217"/>
      <c r="H11" s="217"/>
      <c r="I11" s="284"/>
    </row>
    <row r="12" spans="1:10" ht="24" customHeight="1">
      <c r="A12" s="999"/>
      <c r="B12" s="223"/>
      <c r="C12" s="218"/>
      <c r="D12" s="223" t="s">
        <v>1169</v>
      </c>
      <c r="E12" s="428">
        <v>1</v>
      </c>
      <c r="F12" s="223"/>
      <c r="G12" s="217"/>
      <c r="H12" s="217"/>
      <c r="I12" s="284"/>
    </row>
    <row r="13" spans="1:10" ht="24" customHeight="1">
      <c r="A13" s="999"/>
      <c r="B13" s="223"/>
      <c r="C13" s="218"/>
      <c r="D13" s="223" t="s">
        <v>430</v>
      </c>
      <c r="E13" s="428">
        <v>75</v>
      </c>
      <c r="F13" s="223"/>
      <c r="G13" s="217"/>
      <c r="H13" s="217"/>
      <c r="I13" s="284"/>
    </row>
    <row r="14" spans="1:10" ht="24" customHeight="1">
      <c r="A14" s="999"/>
      <c r="B14" s="223"/>
      <c r="C14" s="218"/>
      <c r="D14" s="223" t="s">
        <v>540</v>
      </c>
      <c r="E14" s="428">
        <v>5</v>
      </c>
      <c r="F14" s="223"/>
      <c r="G14" s="217"/>
      <c r="H14" s="217"/>
      <c r="I14" s="284"/>
    </row>
    <row r="15" spans="1:10" ht="24" customHeight="1">
      <c r="A15" s="999"/>
      <c r="B15" s="223"/>
      <c r="C15" s="218"/>
      <c r="D15" s="48"/>
      <c r="F15" s="223"/>
      <c r="G15" s="217"/>
      <c r="H15" s="217"/>
      <c r="I15" s="284"/>
    </row>
    <row r="16" spans="1:10" ht="28.5" customHeight="1">
      <c r="A16" s="227" t="s">
        <v>54</v>
      </c>
      <c r="B16" s="227"/>
      <c r="C16" s="228">
        <f>SUM(C6:C15)</f>
        <v>165</v>
      </c>
      <c r="D16" s="227"/>
      <c r="E16" s="228">
        <f>SUM(E6:E14)</f>
        <v>161</v>
      </c>
      <c r="F16" s="227"/>
      <c r="G16" s="228">
        <f>SUM(G6:G15)</f>
        <v>65</v>
      </c>
      <c r="H16" s="228">
        <f>SUM(C16:G16)</f>
        <v>391</v>
      </c>
      <c r="I16" s="284"/>
    </row>
    <row r="17" spans="1:10" ht="27" customHeight="1">
      <c r="A17" s="1004" t="s">
        <v>295</v>
      </c>
      <c r="B17" s="223" t="s">
        <v>300</v>
      </c>
      <c r="C17" s="218">
        <v>111</v>
      </c>
      <c r="D17" s="223" t="s">
        <v>301</v>
      </c>
      <c r="E17" s="428">
        <v>15</v>
      </c>
      <c r="F17" s="223" t="s">
        <v>295</v>
      </c>
      <c r="G17" s="218">
        <v>20</v>
      </c>
      <c r="H17" s="217"/>
      <c r="I17" s="284"/>
    </row>
    <row r="18" spans="1:10" ht="27" customHeight="1">
      <c r="A18" s="999"/>
      <c r="B18" s="223"/>
      <c r="C18" s="218"/>
      <c r="D18" s="223" t="s">
        <v>302</v>
      </c>
      <c r="E18" s="428">
        <v>20</v>
      </c>
      <c r="F18" s="223" t="s">
        <v>1212</v>
      </c>
      <c r="G18" s="218">
        <v>12</v>
      </c>
      <c r="H18" s="217"/>
      <c r="I18" s="284"/>
    </row>
    <row r="19" spans="1:10" customFormat="1" ht="22.5" customHeight="1">
      <c r="A19" s="999"/>
      <c r="B19" s="223"/>
      <c r="C19" s="218"/>
      <c r="D19" s="46"/>
      <c r="E19" s="48"/>
      <c r="F19" s="223"/>
      <c r="G19" s="218"/>
      <c r="H19" s="217"/>
      <c r="I19" s="284"/>
      <c r="J19" s="285"/>
    </row>
    <row r="20" spans="1:10" ht="28.5" customHeight="1">
      <c r="A20" s="227" t="s">
        <v>54</v>
      </c>
      <c r="B20" s="227"/>
      <c r="C20" s="228">
        <f>SUM(C17:C19)</f>
        <v>111</v>
      </c>
      <c r="D20" s="227"/>
      <c r="E20" s="228">
        <f>SUM(E17:E18)</f>
        <v>35</v>
      </c>
      <c r="F20" s="227"/>
      <c r="G20" s="228">
        <f>SUM(G17:G19)</f>
        <v>32</v>
      </c>
      <c r="H20" s="228">
        <f>SUM(C20:G20)</f>
        <v>178</v>
      </c>
      <c r="I20" s="286"/>
      <c r="J20" s="281"/>
    </row>
    <row r="21" spans="1:10" ht="28.5" customHeight="1">
      <c r="A21" s="229" t="s">
        <v>52</v>
      </c>
      <c r="B21" s="230"/>
      <c r="C21" s="231">
        <f>SUM(C20,C16)</f>
        <v>276</v>
      </c>
      <c r="D21" s="231"/>
      <c r="E21" s="231">
        <f>SUM(E20,E16,E5)</f>
        <v>196</v>
      </c>
      <c r="F21" s="231"/>
      <c r="G21" s="231">
        <f>SUM(G20,G16)</f>
        <v>97</v>
      </c>
      <c r="H21" s="231">
        <f>H20+H16+H5</f>
        <v>569</v>
      </c>
      <c r="I21" s="287"/>
      <c r="J21" s="281"/>
    </row>
    <row r="22" spans="1:10" ht="28.5" customHeight="1">
      <c r="A22" s="257"/>
      <c r="B22" s="257"/>
      <c r="C22" s="257"/>
      <c r="D22" s="257"/>
      <c r="E22" s="257"/>
      <c r="F22" s="257"/>
      <c r="G22" s="257"/>
      <c r="H22" s="257"/>
      <c r="I22" s="288"/>
      <c r="J22" s="281"/>
    </row>
    <row r="23" spans="1:10" ht="28.5" customHeight="1">
      <c r="A23" s="236"/>
      <c r="B23" s="282"/>
      <c r="C23" s="281"/>
      <c r="D23" s="289"/>
      <c r="E23" s="281"/>
      <c r="F23" s="281"/>
      <c r="G23" s="281"/>
      <c r="H23" s="281"/>
      <c r="I23" s="281"/>
      <c r="J23" s="281"/>
    </row>
    <row r="24" spans="1:10" ht="28.5" customHeight="1">
      <c r="A24" s="236"/>
      <c r="B24" s="282"/>
      <c r="C24" s="281"/>
      <c r="D24" s="289"/>
      <c r="E24" s="281"/>
      <c r="F24" s="281"/>
      <c r="G24" s="281"/>
      <c r="H24" s="281"/>
      <c r="I24" s="281"/>
      <c r="J24" s="281"/>
    </row>
    <row r="25" spans="1:10" ht="28.5" customHeight="1">
      <c r="A25" s="290"/>
      <c r="B25" s="282"/>
      <c r="C25" s="281"/>
      <c r="D25" s="289"/>
      <c r="E25" s="281"/>
      <c r="F25" s="281"/>
      <c r="G25" s="281"/>
      <c r="H25" s="281"/>
      <c r="I25" s="281"/>
      <c r="J25" s="281"/>
    </row>
    <row r="26" spans="1:10" ht="28.5" customHeight="1">
      <c r="A26" s="291"/>
      <c r="B26" s="282"/>
      <c r="C26" s="281"/>
      <c r="D26" s="289"/>
      <c r="E26" s="281"/>
      <c r="F26" s="281"/>
      <c r="G26" s="281"/>
      <c r="H26" s="281"/>
      <c r="I26" s="281"/>
      <c r="J26" s="281"/>
    </row>
    <row r="27" spans="1:10" ht="28.5" customHeight="1">
      <c r="A27" s="291"/>
      <c r="B27" s="282"/>
      <c r="C27" s="281"/>
      <c r="D27" s="289"/>
      <c r="E27" s="281"/>
      <c r="F27" s="281"/>
      <c r="G27" s="281"/>
      <c r="H27" s="281"/>
      <c r="I27" s="281"/>
      <c r="J27" s="281"/>
    </row>
    <row r="28" spans="1:10" ht="28.5" customHeight="1">
      <c r="A28" s="282"/>
      <c r="B28" s="282"/>
      <c r="C28" s="281"/>
      <c r="D28" s="289"/>
      <c r="E28" s="281"/>
      <c r="F28" s="281"/>
      <c r="G28" s="281"/>
      <c r="H28" s="281"/>
      <c r="I28" s="281"/>
      <c r="J28" s="281"/>
    </row>
    <row r="29" spans="1:10" ht="28.5" customHeight="1">
      <c r="A29" s="282"/>
      <c r="B29" s="282"/>
      <c r="C29" s="281"/>
      <c r="D29" s="289"/>
      <c r="E29" s="281"/>
      <c r="F29" s="281"/>
      <c r="G29" s="281"/>
      <c r="H29" s="281"/>
      <c r="I29" s="281"/>
      <c r="J29" s="281"/>
    </row>
    <row r="30" spans="1:10" ht="28.5" customHeight="1">
      <c r="A30" s="281"/>
      <c r="B30" s="282"/>
      <c r="C30" s="281"/>
      <c r="D30" s="289"/>
      <c r="E30" s="281"/>
      <c r="F30" s="281"/>
      <c r="G30" s="281"/>
      <c r="H30" s="281"/>
      <c r="I30" s="281"/>
      <c r="J30" s="281"/>
    </row>
  </sheetData>
  <mergeCells count="4">
    <mergeCell ref="A6:A15"/>
    <mergeCell ref="A17:A19"/>
    <mergeCell ref="A2:A3"/>
    <mergeCell ref="B2:G2"/>
  </mergeCells>
  <phoneticPr fontId="3" type="noConversion"/>
  <conditionalFormatting sqref="H6:I6 F4:I4 I5 B7:C15 I16 H17:I18 F8:I15 G7:I7 A4:C4 I19">
    <cfRule type="cellIs" dxfId="13" priority="16" stopIfTrue="1" operator="between">
      <formula>0.000000000001</formula>
      <formula>0.05</formula>
    </cfRule>
  </conditionalFormatting>
  <conditionalFormatting sqref="B4:C4 B7:C15">
    <cfRule type="cellIs" dxfId="12" priority="13" operator="between">
      <formula>0</formula>
      <formula>0.05</formula>
    </cfRule>
    <cfRule type="cellIs" dxfId="11" priority="14" operator="lessThan">
      <formula>0.05</formula>
    </cfRule>
    <cfRule type="expression" dxfId="10" priority="15">
      <formula>"&lt;0.05"</formula>
    </cfRule>
  </conditionalFormatting>
  <conditionalFormatting sqref="H6:I6 F4:I4 I5 I16 H17:I18 F8:I15 G7:I7 A4 I19">
    <cfRule type="cellIs" dxfId="9" priority="12" operator="between">
      <formula>0</formula>
      <formula>0.5</formula>
    </cfRule>
  </conditionalFormatting>
  <hyperlinks>
    <hyperlink ref="A1" location="'دانشكده مهندسی شیمی، نفت و گاز '!A1" display="دانشکده مهندسی شیمی  نفت و گاز"/>
  </hyperlinks>
  <pageMargins left="0.23622047244094491" right="0" top="0.23622047244094491" bottom="0" header="0" footer="0"/>
  <pageSetup paperSize="9" scale="7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CC99"/>
  </sheetPr>
  <dimension ref="A1:Q129"/>
  <sheetViews>
    <sheetView showGridLines="0" rightToLeft="1" zoomScaleNormal="100" workbookViewId="0"/>
  </sheetViews>
  <sheetFormatPr defaultColWidth="19" defaultRowHeight="25.5" customHeight="1"/>
  <cols>
    <col min="1" max="1" width="34.6640625" style="62" customWidth="1"/>
    <col min="2" max="3" width="19" style="62"/>
    <col min="4" max="4" width="37.83203125" style="62" customWidth="1"/>
    <col min="5" max="5" width="19" style="62"/>
    <col min="6" max="6" width="31.83203125" style="62" customWidth="1"/>
    <col min="7" max="16384" width="19" style="62"/>
  </cols>
  <sheetData>
    <row r="1" spans="1:17" s="104" customFormat="1" ht="25.5" customHeight="1">
      <c r="A1" s="213" t="s">
        <v>303</v>
      </c>
      <c r="B1" s="213"/>
      <c r="C1" s="78"/>
      <c r="D1" s="213"/>
      <c r="E1" s="78"/>
      <c r="F1" s="78"/>
      <c r="G1" s="78"/>
      <c r="H1" s="89"/>
      <c r="I1" s="292"/>
      <c r="J1" s="292"/>
      <c r="K1" s="266"/>
      <c r="L1" s="103"/>
      <c r="M1" s="103"/>
      <c r="N1" s="103"/>
      <c r="O1" s="103"/>
      <c r="P1" s="103"/>
      <c r="Q1" s="103"/>
    </row>
    <row r="2" spans="1:17" s="104" customFormat="1" ht="25.5" customHeight="1">
      <c r="A2" s="1000" t="s">
        <v>150</v>
      </c>
      <c r="B2" s="1005" t="s">
        <v>164</v>
      </c>
      <c r="C2" s="1006"/>
      <c r="D2" s="1006"/>
      <c r="E2" s="1006"/>
      <c r="F2" s="1006"/>
      <c r="G2" s="1007"/>
      <c r="H2" s="852" t="s">
        <v>52</v>
      </c>
      <c r="I2" s="103"/>
      <c r="J2" s="103"/>
      <c r="K2" s="266"/>
      <c r="L2" s="103"/>
      <c r="M2" s="103"/>
      <c r="N2" s="103"/>
      <c r="O2" s="103"/>
      <c r="P2" s="103"/>
      <c r="Q2" s="103"/>
    </row>
    <row r="3" spans="1:17" s="104" customFormat="1" ht="25.5" customHeight="1">
      <c r="A3" s="1001"/>
      <c r="B3" s="244" t="s">
        <v>58</v>
      </c>
      <c r="C3" s="244" t="s">
        <v>162</v>
      </c>
      <c r="D3" s="244" t="s">
        <v>151</v>
      </c>
      <c r="E3" s="244" t="s">
        <v>162</v>
      </c>
      <c r="F3" s="244" t="s">
        <v>61</v>
      </c>
      <c r="G3" s="244" t="s">
        <v>162</v>
      </c>
      <c r="H3" s="853" t="s">
        <v>52</v>
      </c>
      <c r="I3" s="24"/>
      <c r="J3" s="263"/>
      <c r="K3" s="266"/>
      <c r="L3" s="103"/>
      <c r="M3" s="103"/>
      <c r="N3" s="103"/>
      <c r="O3" s="103"/>
      <c r="P3" s="103"/>
      <c r="Q3" s="103"/>
    </row>
    <row r="4" spans="1:17" s="104" customFormat="1" ht="25.5" customHeight="1">
      <c r="A4" s="35"/>
      <c r="B4" s="226"/>
      <c r="C4" s="226"/>
      <c r="D4" s="459" t="s">
        <v>1001</v>
      </c>
      <c r="E4" s="428">
        <v>21</v>
      </c>
      <c r="F4" s="226"/>
      <c r="G4" s="226"/>
      <c r="H4" s="217"/>
      <c r="I4" s="24"/>
      <c r="J4" s="263"/>
      <c r="K4" s="266"/>
      <c r="L4" s="103"/>
      <c r="M4" s="103"/>
      <c r="N4" s="103"/>
      <c r="O4" s="103"/>
      <c r="P4" s="103"/>
      <c r="Q4" s="103"/>
    </row>
    <row r="5" spans="1:17" s="104" customFormat="1" ht="25.5" customHeight="1">
      <c r="A5" s="683" t="s">
        <v>304</v>
      </c>
      <c r="B5" s="223"/>
      <c r="C5" s="218"/>
      <c r="D5" s="223" t="s">
        <v>308</v>
      </c>
      <c r="E5" s="428">
        <v>28</v>
      </c>
      <c r="F5" s="223" t="s">
        <v>308</v>
      </c>
      <c r="G5" s="218">
        <v>13</v>
      </c>
      <c r="H5" s="235"/>
      <c r="I5" s="35"/>
      <c r="J5" s="35"/>
      <c r="K5" s="266"/>
      <c r="L5" s="103"/>
      <c r="M5" s="103"/>
      <c r="N5" s="103"/>
      <c r="O5" s="103"/>
      <c r="P5" s="103"/>
      <c r="Q5" s="103"/>
    </row>
    <row r="6" spans="1:17" s="104" customFormat="1" ht="25.5" customHeight="1">
      <c r="A6" s="227" t="s">
        <v>54</v>
      </c>
      <c r="B6" s="227"/>
      <c r="C6" s="227">
        <v>0</v>
      </c>
      <c r="D6" s="227"/>
      <c r="E6" s="228">
        <f>SUM(E4:E5)</f>
        <v>49</v>
      </c>
      <c r="F6" s="228"/>
      <c r="G6" s="228">
        <v>13</v>
      </c>
      <c r="H6" s="228">
        <f>SUM(E6:G6)</f>
        <v>62</v>
      </c>
      <c r="I6" s="35"/>
      <c r="J6" s="35"/>
      <c r="K6" s="266"/>
      <c r="L6" s="103"/>
      <c r="M6" s="103"/>
      <c r="N6" s="103"/>
      <c r="O6" s="103"/>
      <c r="P6" s="103"/>
      <c r="Q6" s="103"/>
    </row>
    <row r="7" spans="1:17" s="104" customFormat="1" ht="25.5" customHeight="1">
      <c r="A7" s="422" t="s">
        <v>305</v>
      </c>
      <c r="B7" s="223" t="s">
        <v>303</v>
      </c>
      <c r="C7" s="218">
        <v>108</v>
      </c>
      <c r="D7" s="223"/>
      <c r="E7" s="217">
        <v>0</v>
      </c>
      <c r="F7" s="223" t="s">
        <v>542</v>
      </c>
      <c r="G7" s="218">
        <v>33</v>
      </c>
      <c r="H7" s="217"/>
      <c r="I7" s="106"/>
      <c r="J7" s="106"/>
      <c r="K7" s="103"/>
      <c r="L7" s="103"/>
      <c r="M7" s="103"/>
      <c r="N7" s="103"/>
      <c r="O7" s="103"/>
      <c r="P7" s="103"/>
      <c r="Q7" s="103"/>
    </row>
    <row r="8" spans="1:17" s="104" customFormat="1" ht="25.5" customHeight="1">
      <c r="A8" s="227" t="s">
        <v>54</v>
      </c>
      <c r="B8" s="227"/>
      <c r="C8" s="228">
        <f>SUM(C7:C7)</f>
        <v>108</v>
      </c>
      <c r="D8" s="227"/>
      <c r="E8" s="228">
        <v>0</v>
      </c>
      <c r="F8" s="227"/>
      <c r="G8" s="228">
        <f>SUM(G7:G7)</f>
        <v>33</v>
      </c>
      <c r="H8" s="228">
        <f>SUM(C8:G8)</f>
        <v>141</v>
      </c>
      <c r="I8" s="106"/>
      <c r="J8" s="106"/>
      <c r="K8" s="103"/>
      <c r="L8" s="103"/>
      <c r="M8" s="103"/>
      <c r="N8" s="103"/>
      <c r="O8" s="103"/>
      <c r="P8" s="103"/>
      <c r="Q8" s="103"/>
    </row>
    <row r="9" spans="1:17" s="104" customFormat="1" ht="25.5" customHeight="1">
      <c r="A9" s="1004" t="s">
        <v>306</v>
      </c>
      <c r="B9" s="223"/>
      <c r="C9" s="217"/>
      <c r="D9" s="459" t="s">
        <v>627</v>
      </c>
      <c r="E9" s="428">
        <v>79</v>
      </c>
      <c r="F9" s="223" t="s">
        <v>310</v>
      </c>
      <c r="G9" s="218">
        <v>27</v>
      </c>
      <c r="H9" s="217"/>
      <c r="I9" s="106"/>
      <c r="J9" s="106"/>
      <c r="K9" s="103"/>
      <c r="L9" s="103"/>
      <c r="M9" s="103"/>
      <c r="N9" s="103"/>
      <c r="O9" s="103"/>
      <c r="P9" s="103"/>
      <c r="Q9" s="103"/>
    </row>
    <row r="10" spans="1:17" s="104" customFormat="1" ht="25.5" customHeight="1">
      <c r="A10" s="999"/>
      <c r="B10" s="223"/>
      <c r="C10" s="217">
        <v>223</v>
      </c>
      <c r="D10" s="459" t="s">
        <v>309</v>
      </c>
      <c r="E10" s="428">
        <v>73</v>
      </c>
      <c r="F10" s="223"/>
      <c r="G10" s="217"/>
      <c r="H10" s="217"/>
      <c r="I10" s="106"/>
      <c r="J10" s="106"/>
      <c r="K10" s="103"/>
      <c r="L10" s="103"/>
      <c r="M10" s="103"/>
      <c r="N10" s="103"/>
      <c r="O10" s="103"/>
      <c r="P10" s="103"/>
      <c r="Q10" s="103"/>
    </row>
    <row r="11" spans="1:17" s="104" customFormat="1" ht="25.5" customHeight="1">
      <c r="A11" s="999"/>
      <c r="B11" s="223"/>
      <c r="C11" s="217"/>
      <c r="D11" s="459" t="s">
        <v>541</v>
      </c>
      <c r="E11" s="428">
        <v>29</v>
      </c>
      <c r="F11" s="223"/>
      <c r="G11" s="217"/>
      <c r="H11" s="217"/>
      <c r="I11" s="106"/>
      <c r="J11" s="106"/>
      <c r="K11" s="103"/>
      <c r="L11" s="103"/>
      <c r="M11" s="103"/>
      <c r="N11" s="103"/>
      <c r="O11" s="103"/>
      <c r="P11" s="103"/>
      <c r="Q11" s="103"/>
    </row>
    <row r="12" spans="1:17" s="104" customFormat="1" ht="25.5" customHeight="1">
      <c r="A12" s="999"/>
      <c r="B12" s="223"/>
      <c r="C12" s="217"/>
      <c r="D12" s="104" t="s">
        <v>1002</v>
      </c>
      <c r="E12" s="428">
        <v>5</v>
      </c>
      <c r="F12" s="223"/>
      <c r="G12" s="217"/>
      <c r="H12" s="217"/>
      <c r="I12" s="106"/>
      <c r="J12" s="106"/>
      <c r="K12" s="103"/>
      <c r="L12" s="103"/>
      <c r="M12" s="103"/>
      <c r="N12" s="103"/>
      <c r="O12" s="103"/>
      <c r="P12" s="103"/>
      <c r="Q12" s="103"/>
    </row>
    <row r="13" spans="1:17" s="104" customFormat="1" ht="25.5" customHeight="1">
      <c r="A13" s="227" t="s">
        <v>54</v>
      </c>
      <c r="B13" s="227"/>
      <c r="C13" s="228">
        <v>223</v>
      </c>
      <c r="D13" s="227"/>
      <c r="E13" s="228">
        <v>186</v>
      </c>
      <c r="F13" s="227"/>
      <c r="G13" s="228">
        <f>SUM(G9:G12)</f>
        <v>27</v>
      </c>
      <c r="H13" s="228">
        <f>SUM(C13:G13)</f>
        <v>436</v>
      </c>
      <c r="I13" s="106"/>
      <c r="J13" s="106"/>
      <c r="K13" s="103"/>
      <c r="L13" s="103"/>
      <c r="M13" s="103"/>
      <c r="N13" s="103"/>
      <c r="O13" s="103"/>
      <c r="P13" s="103"/>
      <c r="Q13" s="103"/>
    </row>
    <row r="14" spans="1:17" s="104" customFormat="1" ht="25.5" customHeight="1">
      <c r="A14" s="1004" t="s">
        <v>307</v>
      </c>
      <c r="B14" s="223"/>
      <c r="C14" s="217"/>
      <c r="D14" s="459" t="s">
        <v>311</v>
      </c>
      <c r="E14" s="428">
        <v>16</v>
      </c>
      <c r="F14" s="223" t="s">
        <v>314</v>
      </c>
      <c r="G14" s="218">
        <v>10</v>
      </c>
      <c r="H14" s="62"/>
      <c r="I14" s="106"/>
      <c r="J14" s="106"/>
      <c r="K14" s="103"/>
      <c r="L14" s="103"/>
      <c r="M14" s="103"/>
      <c r="N14" s="103"/>
      <c r="O14" s="103"/>
      <c r="P14" s="103"/>
      <c r="Q14" s="103"/>
    </row>
    <row r="15" spans="1:17" s="104" customFormat="1" ht="25.5" customHeight="1">
      <c r="A15" s="999"/>
      <c r="B15" s="50"/>
      <c r="C15" s="38"/>
      <c r="D15" s="459" t="s">
        <v>312</v>
      </c>
      <c r="E15" s="428">
        <v>43</v>
      </c>
      <c r="F15" s="223" t="s">
        <v>315</v>
      </c>
      <c r="G15" s="218">
        <v>21</v>
      </c>
      <c r="H15" s="5"/>
      <c r="I15" s="106"/>
      <c r="J15" s="106"/>
      <c r="K15" s="103"/>
      <c r="L15" s="103"/>
      <c r="M15" s="103"/>
      <c r="N15" s="103"/>
      <c r="O15" s="103"/>
      <c r="P15" s="103"/>
      <c r="Q15" s="103"/>
    </row>
    <row r="16" spans="1:17" s="104" customFormat="1" ht="25.5" customHeight="1">
      <c r="A16" s="999"/>
      <c r="B16" s="73"/>
      <c r="C16" s="73"/>
      <c r="D16" s="459" t="s">
        <v>313</v>
      </c>
      <c r="E16" s="428">
        <v>25</v>
      </c>
      <c r="F16" s="223" t="s">
        <v>308</v>
      </c>
      <c r="G16" s="218">
        <v>0</v>
      </c>
      <c r="H16" s="73"/>
      <c r="I16" s="106"/>
      <c r="J16" s="106"/>
      <c r="K16" s="103"/>
      <c r="L16" s="103"/>
      <c r="M16" s="103"/>
      <c r="N16" s="103"/>
      <c r="O16" s="103"/>
      <c r="P16" s="103"/>
      <c r="Q16" s="103"/>
    </row>
    <row r="17" spans="1:17" s="104" customFormat="1" ht="21" customHeight="1">
      <c r="A17" s="227" t="s">
        <v>54</v>
      </c>
      <c r="B17" s="227"/>
      <c r="C17" s="228"/>
      <c r="D17" s="227"/>
      <c r="E17" s="228">
        <f>SUM(E14:E16)</f>
        <v>84</v>
      </c>
      <c r="F17" s="227"/>
      <c r="G17" s="228">
        <f>SUM(G14:G16)</f>
        <v>31</v>
      </c>
      <c r="H17" s="228">
        <f>SUM(E17:G17)</f>
        <v>115</v>
      </c>
      <c r="I17" s="106"/>
      <c r="J17" s="106"/>
      <c r="K17" s="103"/>
      <c r="L17" s="103"/>
      <c r="M17" s="103"/>
      <c r="N17" s="103"/>
      <c r="O17" s="103"/>
      <c r="P17" s="103"/>
      <c r="Q17" s="103"/>
    </row>
    <row r="18" spans="1:17" s="104" customFormat="1" ht="20.25" customHeight="1">
      <c r="A18" s="229" t="s">
        <v>52</v>
      </c>
      <c r="B18" s="230"/>
      <c r="C18" s="231">
        <f>C17+C13+C8+C6</f>
        <v>331</v>
      </c>
      <c r="D18" s="231">
        <f>D17+D13+D8+D6</f>
        <v>0</v>
      </c>
      <c r="E18" s="231">
        <f>(E6+E13+E17)</f>
        <v>319</v>
      </c>
      <c r="F18" s="231">
        <f>F17+F13+F8+F6</f>
        <v>0</v>
      </c>
      <c r="G18" s="231">
        <f>G17+G13+G8+G6</f>
        <v>104</v>
      </c>
      <c r="H18" s="231">
        <f>SUM(C18:G18)</f>
        <v>754</v>
      </c>
      <c r="I18" s="106"/>
      <c r="J18" s="106"/>
      <c r="K18" s="103"/>
      <c r="L18" s="103"/>
      <c r="M18" s="103"/>
      <c r="N18" s="103"/>
      <c r="O18" s="103"/>
      <c r="P18" s="103"/>
      <c r="Q18" s="103"/>
    </row>
    <row r="19" spans="1:17" s="104" customFormat="1" ht="25.5" customHeight="1">
      <c r="A19" s="105"/>
      <c r="B19" s="105"/>
      <c r="C19" s="107"/>
      <c r="D19" s="106"/>
      <c r="E19" s="106"/>
      <c r="F19" s="106"/>
      <c r="G19" s="106"/>
      <c r="H19" s="106"/>
      <c r="I19" s="106"/>
      <c r="K19" s="103"/>
      <c r="L19" s="103"/>
      <c r="M19" s="103"/>
      <c r="N19" s="103"/>
      <c r="O19" s="103"/>
      <c r="P19" s="103"/>
      <c r="Q19" s="103"/>
    </row>
    <row r="20" spans="1:17" s="104" customFormat="1" ht="25.5" customHeight="1">
      <c r="A20" s="105"/>
      <c r="B20" s="105"/>
      <c r="C20" s="107"/>
      <c r="D20" s="106"/>
      <c r="E20" s="106"/>
      <c r="F20" s="106"/>
      <c r="G20" s="106"/>
      <c r="H20" s="106"/>
      <c r="I20" s="106"/>
      <c r="K20" s="103"/>
      <c r="L20" s="103"/>
      <c r="M20" s="103"/>
      <c r="N20" s="103"/>
      <c r="O20" s="103"/>
      <c r="P20" s="103"/>
      <c r="Q20" s="103"/>
    </row>
    <row r="21" spans="1:17" s="104" customFormat="1" ht="25.5" customHeight="1">
      <c r="A21" s="105"/>
      <c r="B21" s="105"/>
      <c r="C21" s="107"/>
      <c r="D21" s="106"/>
      <c r="E21" s="106"/>
      <c r="F21" s="106"/>
      <c r="G21" s="294"/>
      <c r="H21" s="106"/>
      <c r="I21" s="106"/>
      <c r="K21" s="295"/>
      <c r="L21" s="295"/>
      <c r="M21" s="295"/>
      <c r="N21" s="103"/>
      <c r="O21" s="103"/>
      <c r="P21" s="103"/>
      <c r="Q21" s="103"/>
    </row>
    <row r="22" spans="1:17" s="104" customFormat="1" ht="25.5" customHeight="1">
      <c r="A22" s="105"/>
      <c r="B22" s="105"/>
      <c r="C22" s="107"/>
      <c r="D22" s="106"/>
      <c r="E22" s="106"/>
      <c r="F22" s="106"/>
      <c r="G22" s="106"/>
      <c r="H22" s="106"/>
      <c r="I22" s="106"/>
      <c r="K22" s="103"/>
      <c r="L22" s="103"/>
      <c r="M22" s="103"/>
      <c r="N22" s="103"/>
      <c r="O22" s="103"/>
      <c r="P22" s="103"/>
      <c r="Q22" s="103"/>
    </row>
    <row r="23" spans="1:17" s="104" customFormat="1" ht="25.5" customHeight="1">
      <c r="A23" s="105"/>
      <c r="B23" s="105"/>
      <c r="C23" s="107"/>
      <c r="D23" s="106"/>
      <c r="E23" s="106"/>
      <c r="F23" s="106"/>
      <c r="G23" s="106"/>
      <c r="H23" s="106"/>
      <c r="I23" s="106"/>
      <c r="J23" s="106"/>
      <c r="K23" s="103"/>
      <c r="L23" s="103"/>
      <c r="M23" s="103"/>
      <c r="N23" s="103"/>
      <c r="O23" s="103"/>
      <c r="P23" s="103"/>
      <c r="Q23" s="103"/>
    </row>
    <row r="24" spans="1:17" s="104" customFormat="1" ht="25.5" customHeight="1">
      <c r="A24" s="105"/>
      <c r="B24" s="105"/>
      <c r="C24" s="107"/>
      <c r="D24" s="106"/>
      <c r="E24" s="106"/>
      <c r="F24" s="106"/>
      <c r="G24" s="106"/>
      <c r="H24" s="106"/>
      <c r="I24" s="106"/>
      <c r="J24" s="106"/>
      <c r="K24" s="103"/>
      <c r="L24" s="103"/>
      <c r="M24" s="103"/>
      <c r="N24" s="103"/>
      <c r="O24" s="103"/>
      <c r="P24" s="103"/>
      <c r="Q24" s="103"/>
    </row>
    <row r="25" spans="1:17" s="104" customFormat="1" ht="25.5" customHeight="1">
      <c r="A25" s="105"/>
      <c r="B25" s="105"/>
      <c r="C25" s="107"/>
      <c r="D25" s="106"/>
      <c r="E25" s="106"/>
      <c r="F25" s="106"/>
      <c r="G25" s="106"/>
      <c r="H25" s="106"/>
      <c r="I25" s="106"/>
      <c r="J25" s="106"/>
      <c r="K25" s="103"/>
      <c r="L25" s="103"/>
      <c r="M25" s="103"/>
      <c r="N25" s="103"/>
      <c r="O25" s="103"/>
      <c r="P25" s="103"/>
      <c r="Q25" s="103"/>
    </row>
    <row r="26" spans="1:17" s="104" customFormat="1" ht="25.5" customHeight="1">
      <c r="A26" s="105"/>
      <c r="B26" s="105"/>
      <c r="C26" s="107"/>
      <c r="D26" s="106"/>
      <c r="E26" s="106"/>
      <c r="F26" s="106"/>
      <c r="G26" s="106"/>
      <c r="H26" s="296"/>
      <c r="I26" s="296"/>
      <c r="J26" s="106"/>
      <c r="K26" s="103"/>
      <c r="L26" s="103"/>
      <c r="M26" s="103"/>
      <c r="N26" s="103"/>
      <c r="O26" s="103"/>
      <c r="P26" s="103"/>
      <c r="Q26" s="103"/>
    </row>
    <row r="27" spans="1:17" s="104" customFormat="1" ht="25.5" customHeight="1">
      <c r="A27" s="105"/>
      <c r="B27" s="105"/>
      <c r="C27" s="107"/>
      <c r="D27" s="106"/>
      <c r="E27" s="106"/>
      <c r="F27" s="106"/>
      <c r="G27" s="106"/>
      <c r="H27" s="106"/>
      <c r="I27" s="106"/>
      <c r="J27" s="106"/>
      <c r="K27" s="103"/>
      <c r="L27" s="103"/>
      <c r="M27" s="103"/>
      <c r="N27" s="103"/>
      <c r="O27" s="103"/>
      <c r="P27" s="103"/>
      <c r="Q27" s="103"/>
    </row>
    <row r="28" spans="1:17" s="104" customFormat="1" ht="25.5" customHeight="1">
      <c r="A28" s="105"/>
      <c r="B28" s="105"/>
      <c r="C28" s="107"/>
      <c r="D28" s="106"/>
      <c r="E28" s="106"/>
      <c r="F28" s="106"/>
      <c r="G28" s="106"/>
      <c r="H28" s="106"/>
      <c r="I28" s="106"/>
      <c r="J28" s="106"/>
      <c r="K28" s="103"/>
      <c r="L28" s="103"/>
      <c r="M28" s="103"/>
      <c r="N28" s="103"/>
      <c r="O28" s="103"/>
      <c r="P28" s="103"/>
      <c r="Q28" s="103"/>
    </row>
    <row r="29" spans="1:17" s="104" customFormat="1" ht="25.5" customHeight="1">
      <c r="A29" s="105"/>
      <c r="B29" s="105"/>
      <c r="C29" s="107"/>
      <c r="D29" s="106"/>
      <c r="E29" s="106"/>
      <c r="F29" s="106"/>
      <c r="G29" s="106"/>
      <c r="H29" s="106"/>
      <c r="I29" s="106"/>
      <c r="J29" s="106"/>
      <c r="K29" s="103"/>
      <c r="L29" s="103"/>
      <c r="M29" s="103"/>
      <c r="N29" s="103"/>
      <c r="O29" s="103"/>
      <c r="P29" s="103"/>
      <c r="Q29" s="103"/>
    </row>
    <row r="30" spans="1:17" s="104" customFormat="1" ht="25.5" customHeight="1">
      <c r="A30" s="105"/>
      <c r="B30" s="105"/>
      <c r="C30" s="107"/>
      <c r="D30" s="106"/>
      <c r="E30" s="106"/>
      <c r="F30" s="106"/>
      <c r="G30" s="106"/>
      <c r="H30" s="106"/>
      <c r="I30" s="106"/>
      <c r="J30" s="106"/>
      <c r="K30" s="103"/>
      <c r="L30" s="103"/>
      <c r="M30" s="103"/>
      <c r="N30" s="103"/>
      <c r="O30" s="103"/>
      <c r="P30" s="103"/>
      <c r="Q30" s="103"/>
    </row>
    <row r="31" spans="1:17" s="104" customFormat="1" ht="25.5" customHeight="1">
      <c r="A31" s="105"/>
      <c r="B31" s="105"/>
      <c r="C31" s="107"/>
      <c r="D31" s="106"/>
      <c r="E31" s="106"/>
      <c r="F31" s="106"/>
      <c r="G31" s="106"/>
      <c r="H31" s="106"/>
      <c r="I31" s="106"/>
      <c r="J31" s="106"/>
      <c r="K31" s="103"/>
      <c r="L31" s="103"/>
      <c r="M31" s="103"/>
      <c r="N31" s="103"/>
      <c r="O31" s="103"/>
      <c r="P31" s="103"/>
      <c r="Q31" s="103"/>
    </row>
    <row r="32" spans="1:17" s="104" customFormat="1" ht="25.5" customHeight="1">
      <c r="A32" s="105"/>
      <c r="B32" s="105"/>
      <c r="C32" s="107"/>
      <c r="D32" s="293"/>
      <c r="E32" s="293"/>
      <c r="F32" s="106"/>
      <c r="G32" s="106"/>
      <c r="H32" s="106"/>
      <c r="I32" s="106"/>
      <c r="J32" s="106"/>
      <c r="K32" s="103"/>
      <c r="L32" s="103"/>
      <c r="M32" s="103"/>
      <c r="N32" s="103"/>
      <c r="O32" s="103"/>
      <c r="P32" s="103"/>
      <c r="Q32" s="103"/>
    </row>
    <row r="33" spans="1:17" s="104" customFormat="1" ht="25.5" customHeight="1">
      <c r="A33" s="105"/>
      <c r="B33" s="105"/>
      <c r="C33" s="107"/>
      <c r="D33" s="106"/>
      <c r="E33" s="106"/>
      <c r="F33" s="106"/>
      <c r="G33" s="106"/>
      <c r="H33" s="106"/>
      <c r="I33" s="106"/>
      <c r="J33" s="106"/>
      <c r="K33" s="103"/>
      <c r="L33" s="103"/>
      <c r="M33" s="103"/>
      <c r="N33" s="103"/>
      <c r="O33" s="103"/>
      <c r="P33" s="103"/>
      <c r="Q33" s="103"/>
    </row>
    <row r="34" spans="1:17" s="104" customFormat="1" ht="25.5" customHeight="1">
      <c r="A34" s="105"/>
      <c r="B34" s="105"/>
      <c r="C34" s="107"/>
      <c r="D34" s="106"/>
      <c r="E34" s="106"/>
      <c r="F34" s="106"/>
      <c r="G34" s="106"/>
      <c r="H34" s="106"/>
      <c r="I34" s="106"/>
      <c r="J34" s="106"/>
      <c r="K34" s="103"/>
      <c r="L34" s="103"/>
      <c r="M34" s="103"/>
      <c r="N34" s="103"/>
      <c r="O34" s="103"/>
      <c r="P34" s="103"/>
      <c r="Q34" s="103"/>
    </row>
    <row r="35" spans="1:17" s="104" customFormat="1" ht="25.5" customHeight="1">
      <c r="A35" s="105"/>
      <c r="B35" s="105"/>
      <c r="C35" s="107"/>
      <c r="D35" s="106"/>
      <c r="E35" s="106"/>
      <c r="F35" s="106"/>
      <c r="G35" s="106"/>
      <c r="H35" s="106"/>
      <c r="I35" s="106"/>
      <c r="J35" s="106"/>
      <c r="K35" s="103"/>
      <c r="L35" s="103"/>
      <c r="M35" s="103"/>
      <c r="N35" s="103"/>
      <c r="O35" s="103"/>
      <c r="P35" s="103"/>
      <c r="Q35" s="103"/>
    </row>
    <row r="36" spans="1:17" s="104" customFormat="1" ht="25.5" customHeight="1">
      <c r="A36" s="297"/>
      <c r="B36" s="297"/>
      <c r="C36" s="298"/>
      <c r="D36" s="299"/>
      <c r="E36" s="299"/>
      <c r="F36" s="299"/>
      <c r="G36" s="299"/>
      <c r="H36" s="299"/>
      <c r="I36" s="299"/>
      <c r="J36" s="299"/>
      <c r="K36" s="103"/>
      <c r="L36" s="103"/>
      <c r="M36" s="103"/>
      <c r="N36" s="103"/>
      <c r="O36" s="103"/>
      <c r="P36" s="103"/>
      <c r="Q36" s="103"/>
    </row>
    <row r="37" spans="1:17" s="104" customFormat="1" ht="25.5" customHeight="1">
      <c r="A37" s="300"/>
      <c r="B37" s="266"/>
      <c r="C37" s="266"/>
      <c r="D37" s="266"/>
      <c r="E37" s="266"/>
      <c r="F37" s="266"/>
      <c r="G37" s="266"/>
      <c r="H37" s="266"/>
      <c r="I37" s="301"/>
      <c r="J37" s="302"/>
      <c r="K37" s="266"/>
      <c r="L37" s="103"/>
      <c r="M37" s="103"/>
      <c r="N37" s="103"/>
      <c r="O37" s="103"/>
      <c r="P37" s="103"/>
      <c r="Q37" s="103"/>
    </row>
    <row r="38" spans="1:17" s="104" customFormat="1" ht="25.5" customHeight="1">
      <c r="A38" s="303"/>
      <c r="B38" s="103"/>
      <c r="C38" s="103"/>
      <c r="D38" s="103"/>
      <c r="E38" s="103"/>
      <c r="F38" s="103"/>
      <c r="G38" s="103"/>
      <c r="H38" s="304"/>
      <c r="I38" s="304"/>
      <c r="J38" s="305"/>
      <c r="K38" s="306"/>
      <c r="L38" s="307"/>
      <c r="M38" s="103"/>
      <c r="N38" s="103"/>
      <c r="O38" s="103"/>
      <c r="P38" s="103"/>
      <c r="Q38" s="103"/>
    </row>
    <row r="39" spans="1:17" s="104" customFormat="1" ht="25.5" customHeight="1">
      <c r="A39" s="280"/>
      <c r="B39" s="103"/>
      <c r="C39" s="103"/>
      <c r="D39" s="103"/>
      <c r="E39" s="103"/>
      <c r="F39" s="308"/>
      <c r="G39" s="103"/>
      <c r="H39" s="103"/>
      <c r="I39" s="103"/>
      <c r="J39" s="103"/>
      <c r="K39" s="306"/>
      <c r="L39" s="103"/>
      <c r="M39" s="103"/>
      <c r="N39" s="103"/>
      <c r="O39" s="103"/>
      <c r="P39" s="103"/>
      <c r="Q39" s="103"/>
    </row>
    <row r="40" spans="1:17" s="104" customFormat="1" ht="25.5" customHeight="1">
      <c r="A40" s="103"/>
      <c r="B40" s="103"/>
      <c r="C40" s="103"/>
      <c r="D40" s="103"/>
      <c r="E40" s="103"/>
      <c r="F40" s="308"/>
      <c r="G40" s="304"/>
      <c r="H40" s="304"/>
      <c r="I40" s="304"/>
      <c r="J40" s="305"/>
      <c r="K40" s="306"/>
      <c r="L40" s="307"/>
      <c r="M40" s="103"/>
      <c r="N40" s="103"/>
      <c r="O40" s="103"/>
      <c r="P40" s="103"/>
      <c r="Q40" s="103"/>
    </row>
    <row r="41" spans="1:17" ht="25.5" customHeight="1">
      <c r="A41" s="266"/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</row>
    <row r="42" spans="1:17" ht="25.5" customHeight="1">
      <c r="A42" s="266"/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</row>
    <row r="43" spans="1:17" ht="25.5" customHeight="1">
      <c r="A43" s="266"/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</row>
    <row r="44" spans="1:17" ht="25.5" customHeight="1">
      <c r="A44" s="266"/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</row>
    <row r="45" spans="1:17" ht="25.5" customHeight="1">
      <c r="A45" s="266"/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</row>
    <row r="46" spans="1:17" ht="25.5" customHeight="1">
      <c r="A46" s="266"/>
      <c r="B46" s="266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</row>
    <row r="47" spans="1:17" ht="25.5" customHeight="1">
      <c r="A47" s="266"/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</row>
    <row r="48" spans="1:17" ht="25.5" customHeight="1">
      <c r="A48" s="266"/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</row>
    <row r="49" spans="1:17" ht="25.5" customHeight="1">
      <c r="A49" s="266"/>
      <c r="B49" s="266"/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</row>
    <row r="50" spans="1:17" ht="25.5" customHeight="1">
      <c r="A50" s="266"/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</row>
    <row r="51" spans="1:17" ht="25.5" customHeight="1">
      <c r="A51" s="266"/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</row>
    <row r="52" spans="1:17" ht="25.5" customHeight="1">
      <c r="A52" s="266"/>
      <c r="B52" s="266"/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</row>
    <row r="53" spans="1:17" ht="25.5" customHeight="1">
      <c r="A53" s="266"/>
      <c r="B53" s="266"/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</row>
    <row r="54" spans="1:17" ht="25.5" customHeight="1">
      <c r="A54" s="266"/>
      <c r="B54" s="266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</row>
    <row r="55" spans="1:17" ht="25.5" customHeight="1">
      <c r="A55" s="266"/>
      <c r="B55" s="266"/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</row>
    <row r="56" spans="1:17" ht="25.5" customHeight="1">
      <c r="A56" s="266"/>
      <c r="B56" s="266"/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</row>
    <row r="57" spans="1:17" ht="25.5" customHeight="1">
      <c r="A57" s="266"/>
      <c r="B57" s="266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</row>
    <row r="58" spans="1:17" ht="25.5" customHeight="1">
      <c r="A58" s="266"/>
      <c r="B58" s="266"/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</row>
    <row r="59" spans="1:17" ht="25.5" customHeight="1">
      <c r="A59" s="266"/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</row>
    <row r="60" spans="1:17" ht="25.5" customHeight="1">
      <c r="A60" s="266"/>
      <c r="B60" s="266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</row>
    <row r="61" spans="1:17" ht="25.5" customHeight="1">
      <c r="A61" s="266"/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</row>
    <row r="62" spans="1:17" ht="25.5" customHeight="1">
      <c r="A62" s="266"/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</row>
    <row r="63" spans="1:17" ht="25.5" customHeight="1">
      <c r="A63" s="266"/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</row>
    <row r="64" spans="1:17" ht="25.5" customHeight="1">
      <c r="A64" s="266"/>
      <c r="B64" s="266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6"/>
      <c r="Q64" s="266"/>
    </row>
    <row r="65" spans="1:17" ht="25.5" customHeight="1">
      <c r="A65" s="266"/>
      <c r="B65" s="266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6"/>
      <c r="Q65" s="266"/>
    </row>
    <row r="66" spans="1:17" ht="25.5" customHeight="1">
      <c r="A66" s="266"/>
      <c r="B66" s="266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</row>
    <row r="67" spans="1:17" ht="25.5" customHeight="1">
      <c r="A67" s="266"/>
      <c r="B67" s="266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</row>
    <row r="68" spans="1:17" ht="25.5" customHeight="1">
      <c r="A68" s="266"/>
      <c r="B68" s="266"/>
      <c r="C68" s="266"/>
      <c r="D68" s="266"/>
      <c r="E68" s="266"/>
      <c r="F68" s="266"/>
      <c r="G68" s="266"/>
      <c r="H68" s="266"/>
      <c r="I68" s="266"/>
      <c r="J68" s="266"/>
      <c r="K68" s="266"/>
      <c r="L68" s="266"/>
      <c r="M68" s="266"/>
      <c r="N68" s="266"/>
      <c r="O68" s="266"/>
      <c r="P68" s="266"/>
      <c r="Q68" s="266"/>
    </row>
    <row r="69" spans="1:17" ht="25.5" customHeight="1">
      <c r="A69" s="266"/>
      <c r="B69" s="266"/>
      <c r="C69" s="266"/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</row>
    <row r="70" spans="1:17" ht="25.5" customHeight="1">
      <c r="A70" s="266"/>
      <c r="B70" s="266"/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</row>
    <row r="71" spans="1:17" ht="25.5" customHeight="1">
      <c r="A71" s="266"/>
      <c r="B71" s="266"/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</row>
    <row r="72" spans="1:17" ht="25.5" customHeight="1">
      <c r="A72" s="266"/>
      <c r="B72" s="266"/>
      <c r="C72" s="266"/>
      <c r="D72" s="266"/>
      <c r="E72" s="266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</row>
    <row r="73" spans="1:17" ht="25.5" customHeight="1">
      <c r="A73" s="266"/>
      <c r="B73" s="266"/>
      <c r="C73" s="266"/>
      <c r="D73" s="266"/>
      <c r="E73" s="266"/>
      <c r="F73" s="266"/>
      <c r="G73" s="266"/>
      <c r="H73" s="266"/>
      <c r="I73" s="266"/>
      <c r="J73" s="266"/>
      <c r="K73" s="266"/>
      <c r="L73" s="266"/>
      <c r="M73" s="266"/>
      <c r="N73" s="266"/>
      <c r="O73" s="266"/>
      <c r="P73" s="266"/>
      <c r="Q73" s="266"/>
    </row>
    <row r="74" spans="1:17" ht="25.5" customHeight="1">
      <c r="A74" s="266"/>
      <c r="B74" s="266"/>
      <c r="C74" s="266"/>
      <c r="D74" s="266"/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</row>
    <row r="75" spans="1:17" ht="25.5" customHeight="1">
      <c r="A75" s="266"/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</row>
    <row r="76" spans="1:17" ht="25.5" customHeight="1">
      <c r="A76" s="266"/>
      <c r="B76" s="266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</row>
    <row r="77" spans="1:17" ht="25.5" customHeight="1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</row>
    <row r="78" spans="1:17" ht="25.5" customHeight="1">
      <c r="A78" s="266"/>
      <c r="B78" s="266"/>
      <c r="C78" s="266"/>
      <c r="D78" s="266"/>
      <c r="E78" s="266"/>
      <c r="F78" s="266"/>
      <c r="G78" s="266"/>
      <c r="H78" s="266"/>
      <c r="I78" s="266"/>
      <c r="J78" s="266"/>
      <c r="K78" s="266"/>
      <c r="L78" s="266"/>
      <c r="M78" s="266"/>
      <c r="N78" s="266"/>
      <c r="O78" s="266"/>
      <c r="P78" s="266"/>
      <c r="Q78" s="266"/>
    </row>
    <row r="79" spans="1:17" ht="25.5" customHeight="1">
      <c r="A79" s="266"/>
      <c r="B79" s="266"/>
      <c r="C79" s="266"/>
      <c r="D79" s="266"/>
      <c r="E79" s="266"/>
      <c r="F79" s="266"/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266"/>
    </row>
    <row r="80" spans="1:17" ht="25.5" customHeight="1">
      <c r="A80" s="266"/>
      <c r="B80" s="266"/>
      <c r="C80" s="266"/>
      <c r="D80" s="266"/>
      <c r="E80" s="266"/>
      <c r="F80" s="266"/>
      <c r="G80" s="266"/>
      <c r="H80" s="266"/>
      <c r="I80" s="266"/>
      <c r="J80" s="266"/>
      <c r="K80" s="266"/>
      <c r="L80" s="266"/>
      <c r="M80" s="266"/>
      <c r="N80" s="266"/>
      <c r="O80" s="266"/>
      <c r="P80" s="266"/>
      <c r="Q80" s="266"/>
    </row>
    <row r="81" spans="1:17" ht="25.5" customHeight="1">
      <c r="A81" s="266"/>
      <c r="B81" s="266"/>
      <c r="C81" s="266"/>
      <c r="D81" s="266"/>
      <c r="E81" s="266"/>
      <c r="F81" s="266"/>
      <c r="G81" s="266"/>
      <c r="H81" s="266"/>
      <c r="I81" s="266"/>
      <c r="J81" s="266"/>
      <c r="K81" s="266"/>
      <c r="L81" s="266"/>
      <c r="M81" s="266"/>
      <c r="N81" s="266"/>
      <c r="O81" s="266"/>
      <c r="P81" s="266"/>
      <c r="Q81" s="266"/>
    </row>
    <row r="82" spans="1:17" ht="25.5" customHeight="1">
      <c r="A82" s="266"/>
      <c r="B82" s="266"/>
      <c r="C82" s="266"/>
      <c r="D82" s="266"/>
      <c r="E82" s="266"/>
      <c r="F82" s="266"/>
      <c r="G82" s="266"/>
      <c r="H82" s="266"/>
      <c r="I82" s="266"/>
      <c r="J82" s="266"/>
      <c r="K82" s="266"/>
      <c r="L82" s="266"/>
      <c r="M82" s="266"/>
      <c r="N82" s="266"/>
      <c r="O82" s="266"/>
      <c r="P82" s="266"/>
      <c r="Q82" s="266"/>
    </row>
    <row r="83" spans="1:17" ht="25.5" customHeight="1">
      <c r="A83" s="266"/>
      <c r="B83" s="266"/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66"/>
      <c r="Q83" s="266"/>
    </row>
    <row r="84" spans="1:17" ht="25.5" customHeight="1">
      <c r="A84" s="266"/>
      <c r="B84" s="266"/>
      <c r="C84" s="266"/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6"/>
    </row>
    <row r="85" spans="1:17" ht="25.5" customHeight="1">
      <c r="A85" s="266"/>
      <c r="B85" s="266"/>
      <c r="C85" s="266"/>
      <c r="D85" s="266"/>
      <c r="E85" s="266"/>
      <c r="F85" s="266"/>
      <c r="G85" s="266"/>
      <c r="H85" s="266"/>
      <c r="I85" s="266"/>
      <c r="J85" s="266"/>
      <c r="K85" s="266"/>
      <c r="L85" s="266"/>
      <c r="M85" s="266"/>
      <c r="N85" s="266"/>
      <c r="O85" s="266"/>
      <c r="P85" s="266"/>
      <c r="Q85" s="266"/>
    </row>
    <row r="86" spans="1:17" ht="25.5" customHeight="1">
      <c r="A86" s="266"/>
      <c r="B86" s="266"/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6"/>
      <c r="N86" s="266"/>
      <c r="O86" s="266"/>
      <c r="P86" s="266"/>
      <c r="Q86" s="266"/>
    </row>
    <row r="87" spans="1:17" ht="25.5" customHeight="1">
      <c r="A87" s="266"/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</row>
    <row r="88" spans="1:17" ht="25.5" customHeight="1">
      <c r="A88" s="266"/>
      <c r="B88" s="266"/>
      <c r="C88" s="266"/>
      <c r="D88" s="266"/>
      <c r="E88" s="266"/>
      <c r="F88" s="266"/>
      <c r="G88" s="266"/>
      <c r="H88" s="266"/>
      <c r="I88" s="266"/>
      <c r="J88" s="266"/>
      <c r="K88" s="266"/>
      <c r="L88" s="266"/>
      <c r="M88" s="266"/>
      <c r="N88" s="266"/>
      <c r="O88" s="266"/>
      <c r="P88" s="266"/>
      <c r="Q88" s="266"/>
    </row>
    <row r="89" spans="1:17" ht="25.5" customHeight="1">
      <c r="A89" s="266"/>
      <c r="B89" s="266"/>
      <c r="C89" s="266"/>
      <c r="D89" s="266"/>
      <c r="E89" s="266"/>
      <c r="F89" s="266"/>
      <c r="G89" s="266"/>
      <c r="H89" s="266"/>
      <c r="I89" s="266"/>
      <c r="J89" s="266"/>
      <c r="K89" s="266"/>
      <c r="L89" s="266"/>
      <c r="M89" s="266"/>
      <c r="N89" s="266"/>
      <c r="O89" s="266"/>
      <c r="P89" s="266"/>
      <c r="Q89" s="266"/>
    </row>
    <row r="90" spans="1:17" ht="25.5" customHeight="1">
      <c r="A90" s="266"/>
      <c r="B90" s="266"/>
      <c r="C90" s="266"/>
      <c r="D90" s="266"/>
      <c r="E90" s="266"/>
      <c r="F90" s="266"/>
      <c r="G90" s="266"/>
      <c r="H90" s="266"/>
      <c r="I90" s="266"/>
      <c r="J90" s="266"/>
      <c r="K90" s="266"/>
      <c r="L90" s="266"/>
      <c r="M90" s="266"/>
      <c r="N90" s="266"/>
      <c r="O90" s="266"/>
      <c r="P90" s="266"/>
      <c r="Q90" s="266"/>
    </row>
    <row r="91" spans="1:17" ht="25.5" customHeight="1">
      <c r="A91" s="266"/>
      <c r="B91" s="266"/>
      <c r="C91" s="266"/>
      <c r="D91" s="266"/>
      <c r="E91" s="266"/>
      <c r="F91" s="266"/>
      <c r="G91" s="266"/>
      <c r="H91" s="266"/>
      <c r="I91" s="266"/>
      <c r="J91" s="266"/>
      <c r="K91" s="266"/>
      <c r="L91" s="266"/>
      <c r="M91" s="266"/>
      <c r="N91" s="266"/>
      <c r="O91" s="266"/>
      <c r="P91" s="266"/>
      <c r="Q91" s="266"/>
    </row>
    <row r="92" spans="1:17" ht="25.5" customHeight="1">
      <c r="A92" s="266"/>
      <c r="B92" s="266"/>
      <c r="C92" s="266"/>
      <c r="D92" s="266"/>
      <c r="E92" s="266"/>
      <c r="F92" s="266"/>
      <c r="G92" s="266"/>
      <c r="H92" s="266"/>
      <c r="I92" s="266"/>
      <c r="J92" s="266"/>
      <c r="K92" s="266"/>
      <c r="L92" s="266"/>
      <c r="M92" s="266"/>
      <c r="N92" s="266"/>
      <c r="O92" s="266"/>
      <c r="P92" s="266"/>
      <c r="Q92" s="266"/>
    </row>
    <row r="93" spans="1:17" ht="25.5" customHeight="1">
      <c r="A93" s="266"/>
      <c r="B93" s="266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266"/>
      <c r="N93" s="266"/>
      <c r="O93" s="266"/>
      <c r="P93" s="266"/>
      <c r="Q93" s="266"/>
    </row>
    <row r="94" spans="1:17" ht="25.5" customHeight="1">
      <c r="A94" s="266"/>
      <c r="B94" s="266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266"/>
      <c r="N94" s="266"/>
      <c r="O94" s="266"/>
      <c r="P94" s="266"/>
      <c r="Q94" s="266"/>
    </row>
    <row r="95" spans="1:17" ht="25.5" customHeight="1">
      <c r="A95" s="266"/>
      <c r="B95" s="266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  <c r="N95" s="266"/>
      <c r="O95" s="266"/>
      <c r="P95" s="266"/>
      <c r="Q95" s="266"/>
    </row>
    <row r="96" spans="1:17" ht="25.5" customHeight="1">
      <c r="A96" s="266"/>
      <c r="B96" s="266"/>
      <c r="C96" s="266"/>
      <c r="D96" s="266"/>
      <c r="E96" s="266"/>
      <c r="F96" s="266"/>
      <c r="G96" s="266"/>
      <c r="H96" s="266"/>
      <c r="I96" s="266"/>
      <c r="J96" s="266"/>
      <c r="K96" s="266"/>
      <c r="L96" s="266"/>
      <c r="M96" s="266"/>
      <c r="N96" s="266"/>
      <c r="O96" s="266"/>
      <c r="P96" s="266"/>
      <c r="Q96" s="266"/>
    </row>
    <row r="97" spans="1:17" ht="25.5" customHeight="1">
      <c r="A97" s="266"/>
      <c r="B97" s="266"/>
      <c r="C97" s="266"/>
      <c r="D97" s="266"/>
      <c r="E97" s="266"/>
      <c r="F97" s="266"/>
      <c r="G97" s="266"/>
      <c r="H97" s="266"/>
      <c r="I97" s="266"/>
      <c r="J97" s="266"/>
      <c r="K97" s="266"/>
      <c r="L97" s="266"/>
      <c r="M97" s="266"/>
      <c r="N97" s="266"/>
      <c r="O97" s="266"/>
      <c r="P97" s="266"/>
      <c r="Q97" s="266"/>
    </row>
    <row r="98" spans="1:17" ht="25.5" customHeight="1">
      <c r="A98" s="266"/>
      <c r="B98" s="266"/>
      <c r="C98" s="266"/>
      <c r="D98" s="266"/>
      <c r="E98" s="266"/>
      <c r="F98" s="266"/>
      <c r="G98" s="266"/>
      <c r="H98" s="266"/>
      <c r="I98" s="266"/>
      <c r="J98" s="266"/>
      <c r="K98" s="266"/>
      <c r="L98" s="266"/>
      <c r="M98" s="266"/>
      <c r="N98" s="266"/>
      <c r="O98" s="266"/>
      <c r="P98" s="266"/>
      <c r="Q98" s="266"/>
    </row>
    <row r="99" spans="1:17" ht="25.5" customHeight="1">
      <c r="A99" s="266"/>
      <c r="B99" s="266"/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266"/>
      <c r="N99" s="266"/>
      <c r="O99" s="266"/>
      <c r="P99" s="266"/>
      <c r="Q99" s="266"/>
    </row>
    <row r="100" spans="1:17" ht="25.5" customHeight="1">
      <c r="A100" s="266"/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</row>
    <row r="101" spans="1:17" ht="25.5" customHeight="1">
      <c r="A101" s="266"/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</row>
    <row r="102" spans="1:17" ht="25.5" customHeight="1">
      <c r="A102" s="266"/>
      <c r="B102" s="266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  <c r="N102" s="266"/>
      <c r="O102" s="266"/>
      <c r="P102" s="266"/>
      <c r="Q102" s="266"/>
    </row>
    <row r="103" spans="1:17" ht="25.5" customHeight="1">
      <c r="A103" s="266"/>
      <c r="B103" s="266"/>
      <c r="C103" s="266"/>
      <c r="D103" s="266"/>
      <c r="E103" s="266"/>
      <c r="F103" s="266"/>
      <c r="G103" s="266"/>
      <c r="H103" s="266"/>
      <c r="I103" s="266"/>
      <c r="J103" s="266"/>
      <c r="K103" s="266"/>
      <c r="L103" s="266"/>
      <c r="M103" s="266"/>
      <c r="N103" s="266"/>
      <c r="O103" s="266"/>
      <c r="P103" s="266"/>
      <c r="Q103" s="266"/>
    </row>
    <row r="104" spans="1:17" ht="25.5" customHeight="1">
      <c r="A104" s="266"/>
      <c r="B104" s="266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266"/>
      <c r="N104" s="266"/>
      <c r="O104" s="266"/>
      <c r="P104" s="266"/>
      <c r="Q104" s="266"/>
    </row>
    <row r="105" spans="1:17" ht="25.5" customHeight="1">
      <c r="A105" s="266"/>
      <c r="B105" s="266"/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66"/>
    </row>
    <row r="106" spans="1:17" ht="25.5" customHeight="1">
      <c r="A106" s="266"/>
      <c r="B106" s="266"/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</row>
    <row r="107" spans="1:17" ht="25.5" customHeight="1">
      <c r="A107" s="266"/>
      <c r="B107" s="266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266"/>
      <c r="N107" s="266"/>
      <c r="O107" s="266"/>
      <c r="P107" s="266"/>
      <c r="Q107" s="266"/>
    </row>
    <row r="108" spans="1:17" ht="25.5" customHeight="1">
      <c r="A108" s="266"/>
      <c r="B108" s="266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</row>
    <row r="109" spans="1:17" ht="25.5" customHeight="1">
      <c r="A109" s="266"/>
      <c r="B109" s="266"/>
      <c r="C109" s="266"/>
      <c r="D109" s="266"/>
      <c r="E109" s="266"/>
      <c r="F109" s="266"/>
      <c r="G109" s="266"/>
      <c r="H109" s="266"/>
      <c r="I109" s="266"/>
      <c r="J109" s="266"/>
      <c r="K109" s="266"/>
      <c r="L109" s="266"/>
      <c r="M109" s="266"/>
      <c r="N109" s="266"/>
      <c r="O109" s="266"/>
      <c r="P109" s="266"/>
      <c r="Q109" s="266"/>
    </row>
    <row r="110" spans="1:17" ht="25.5" customHeight="1">
      <c r="A110" s="266"/>
      <c r="B110" s="266"/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266"/>
      <c r="N110" s="266"/>
      <c r="O110" s="266"/>
      <c r="P110" s="266"/>
      <c r="Q110" s="266"/>
    </row>
    <row r="111" spans="1:17" ht="25.5" customHeight="1">
      <c r="A111" s="266"/>
      <c r="B111" s="266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266"/>
      <c r="N111" s="266"/>
      <c r="O111" s="266"/>
      <c r="P111" s="266"/>
      <c r="Q111" s="266"/>
    </row>
    <row r="112" spans="1:17" ht="25.5" customHeight="1">
      <c r="A112" s="266"/>
      <c r="B112" s="266"/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266"/>
      <c r="N112" s="266"/>
      <c r="O112" s="266"/>
      <c r="P112" s="266"/>
      <c r="Q112" s="266"/>
    </row>
    <row r="113" spans="1:17" ht="25.5" customHeight="1">
      <c r="A113" s="266"/>
      <c r="B113" s="266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266"/>
      <c r="N113" s="266"/>
      <c r="O113" s="266"/>
      <c r="P113" s="266"/>
      <c r="Q113" s="266"/>
    </row>
    <row r="114" spans="1:17" ht="25.5" customHeight="1">
      <c r="A114" s="266"/>
      <c r="B114" s="266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266"/>
      <c r="N114" s="266"/>
      <c r="O114" s="266"/>
      <c r="P114" s="266"/>
      <c r="Q114" s="266"/>
    </row>
    <row r="115" spans="1:17" ht="25.5" customHeight="1">
      <c r="A115" s="266"/>
      <c r="B115" s="266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</row>
    <row r="116" spans="1:17" ht="25.5" customHeight="1">
      <c r="A116" s="266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</row>
    <row r="117" spans="1:17" ht="25.5" customHeight="1">
      <c r="A117" s="266"/>
      <c r="B117" s="266"/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</row>
    <row r="118" spans="1:17" ht="25.5" customHeight="1">
      <c r="A118" s="266"/>
      <c r="B118" s="266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266"/>
      <c r="N118" s="266"/>
      <c r="O118" s="266"/>
      <c r="P118" s="266"/>
      <c r="Q118" s="266"/>
    </row>
    <row r="119" spans="1:17" ht="25.5" customHeight="1">
      <c r="A119" s="266"/>
      <c r="B119" s="266"/>
      <c r="C119" s="266"/>
      <c r="D119" s="266"/>
      <c r="E119" s="266"/>
      <c r="F119" s="266"/>
      <c r="G119" s="266"/>
      <c r="H119" s="266"/>
      <c r="I119" s="266"/>
      <c r="J119" s="266"/>
      <c r="K119" s="266"/>
      <c r="L119" s="266"/>
      <c r="M119" s="266"/>
      <c r="N119" s="266"/>
      <c r="O119" s="266"/>
      <c r="P119" s="266"/>
      <c r="Q119" s="266"/>
    </row>
    <row r="120" spans="1:17" ht="25.5" customHeight="1">
      <c r="A120" s="266"/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  <c r="L120" s="266"/>
      <c r="M120" s="266"/>
      <c r="N120" s="266"/>
      <c r="O120" s="266"/>
      <c r="P120" s="266"/>
      <c r="Q120" s="266"/>
    </row>
    <row r="121" spans="1:17" ht="25.5" customHeight="1">
      <c r="A121" s="266"/>
      <c r="B121" s="266"/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266"/>
    </row>
    <row r="122" spans="1:17" ht="25.5" customHeight="1">
      <c r="A122" s="266"/>
      <c r="B122" s="266"/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66"/>
    </row>
    <row r="123" spans="1:17" ht="25.5" customHeight="1">
      <c r="A123" s="266"/>
      <c r="B123" s="266"/>
      <c r="C123" s="266"/>
      <c r="D123" s="266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  <c r="O123" s="266"/>
      <c r="P123" s="266"/>
      <c r="Q123" s="266"/>
    </row>
    <row r="124" spans="1:17" ht="25.5" customHeight="1">
      <c r="A124" s="266"/>
      <c r="B124" s="266"/>
      <c r="C124" s="266"/>
      <c r="D124" s="266"/>
      <c r="E124" s="266"/>
      <c r="F124" s="266"/>
      <c r="G124" s="266"/>
      <c r="H124" s="266"/>
      <c r="I124" s="266"/>
      <c r="J124" s="266"/>
      <c r="K124" s="266"/>
      <c r="L124" s="266"/>
      <c r="M124" s="266"/>
      <c r="N124" s="266"/>
      <c r="O124" s="266"/>
      <c r="P124" s="266"/>
      <c r="Q124" s="266"/>
    </row>
    <row r="125" spans="1:17" ht="25.5" customHeight="1">
      <c r="A125" s="266"/>
      <c r="B125" s="266"/>
      <c r="C125" s="266"/>
      <c r="D125" s="266"/>
      <c r="E125" s="266"/>
      <c r="F125" s="266"/>
      <c r="G125" s="266"/>
      <c r="H125" s="266"/>
      <c r="I125" s="266"/>
      <c r="J125" s="266"/>
      <c r="K125" s="266"/>
      <c r="L125" s="266"/>
      <c r="M125" s="266"/>
      <c r="N125" s="266"/>
      <c r="O125" s="266"/>
      <c r="P125" s="266"/>
      <c r="Q125" s="266"/>
    </row>
    <row r="126" spans="1:17" ht="25.5" customHeight="1">
      <c r="A126" s="266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</row>
    <row r="127" spans="1:17" ht="25.5" customHeight="1">
      <c r="A127" s="266"/>
      <c r="B127" s="266"/>
      <c r="C127" s="266"/>
      <c r="D127" s="266"/>
      <c r="E127" s="266"/>
      <c r="F127" s="266"/>
      <c r="G127" s="266"/>
      <c r="H127" s="266"/>
      <c r="I127" s="266"/>
      <c r="J127" s="266"/>
      <c r="K127" s="266"/>
      <c r="L127" s="266"/>
      <c r="M127" s="266"/>
      <c r="N127" s="266"/>
      <c r="O127" s="266"/>
      <c r="P127" s="266"/>
      <c r="Q127" s="266"/>
    </row>
    <row r="128" spans="1:17" ht="25.5" customHeight="1">
      <c r="A128" s="266"/>
      <c r="B128" s="266"/>
      <c r="C128" s="266"/>
      <c r="D128" s="266"/>
      <c r="E128" s="266"/>
      <c r="F128" s="266"/>
      <c r="G128" s="266"/>
      <c r="H128" s="266"/>
      <c r="I128" s="266"/>
      <c r="J128" s="266"/>
      <c r="K128" s="266"/>
      <c r="L128" s="266"/>
      <c r="M128" s="266"/>
      <c r="N128" s="266"/>
      <c r="O128" s="266"/>
      <c r="P128" s="266"/>
      <c r="Q128" s="266"/>
    </row>
    <row r="129" spans="1:17" ht="25.5" customHeight="1">
      <c r="A129" s="266"/>
      <c r="B129" s="266"/>
      <c r="C129" s="266"/>
      <c r="D129" s="266"/>
      <c r="E129" s="266"/>
      <c r="F129" s="266"/>
      <c r="G129" s="266"/>
      <c r="H129" s="266"/>
      <c r="I129" s="266"/>
      <c r="J129" s="266"/>
      <c r="K129" s="266"/>
      <c r="L129" s="266"/>
      <c r="M129" s="266"/>
      <c r="N129" s="266"/>
      <c r="O129" s="266"/>
      <c r="P129" s="266"/>
      <c r="Q129" s="266"/>
    </row>
  </sheetData>
  <mergeCells count="5">
    <mergeCell ref="A14:A16"/>
    <mergeCell ref="A2:A3"/>
    <mergeCell ref="B2:G2"/>
    <mergeCell ref="H2:H3"/>
    <mergeCell ref="A9:A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FFCC"/>
    <pageSetUpPr fitToPage="1"/>
  </sheetPr>
  <dimension ref="A1:K68"/>
  <sheetViews>
    <sheetView showGridLines="0" rightToLeft="1" zoomScaleNormal="100" workbookViewId="0"/>
  </sheetViews>
  <sheetFormatPr defaultColWidth="27.6640625" defaultRowHeight="28.5" customHeight="1"/>
  <cols>
    <col min="5" max="5" width="24" customWidth="1"/>
    <col min="6" max="6" width="19" customWidth="1"/>
    <col min="7" max="7" width="17" customWidth="1"/>
    <col min="8" max="8" width="20.33203125" customWidth="1"/>
  </cols>
  <sheetData>
    <row r="1" spans="1:11" s="18" customFormat="1" ht="28.5" customHeight="1">
      <c r="A1" s="213" t="s">
        <v>316</v>
      </c>
      <c r="B1" s="213"/>
      <c r="C1" s="78"/>
      <c r="D1" s="213"/>
      <c r="E1" s="78"/>
      <c r="F1" s="78"/>
      <c r="G1" s="78"/>
      <c r="H1" s="89"/>
      <c r="I1" s="79"/>
      <c r="J1" s="79"/>
      <c r="K1" s="173"/>
    </row>
    <row r="2" spans="1:11" s="18" customFormat="1" ht="28.5" customHeight="1">
      <c r="A2" s="1000" t="s">
        <v>150</v>
      </c>
      <c r="B2" s="1005" t="s">
        <v>164</v>
      </c>
      <c r="C2" s="1006"/>
      <c r="D2" s="1006"/>
      <c r="E2" s="1006"/>
      <c r="F2" s="1006"/>
      <c r="G2" s="1007"/>
      <c r="H2" s="852" t="s">
        <v>52</v>
      </c>
      <c r="J2" s="79"/>
      <c r="K2" s="173"/>
    </row>
    <row r="3" spans="1:11" s="19" customFormat="1" ht="28.5" customHeight="1">
      <c r="A3" s="1001"/>
      <c r="B3" s="684" t="s">
        <v>58</v>
      </c>
      <c r="C3" s="685" t="s">
        <v>162</v>
      </c>
      <c r="D3" s="684" t="s">
        <v>151</v>
      </c>
      <c r="E3" s="684" t="s">
        <v>162</v>
      </c>
      <c r="F3" s="684" t="s">
        <v>61</v>
      </c>
      <c r="G3" s="685" t="s">
        <v>162</v>
      </c>
      <c r="H3" s="853" t="s">
        <v>52</v>
      </c>
      <c r="I3" s="79"/>
      <c r="J3" s="309"/>
      <c r="K3" s="174"/>
    </row>
    <row r="4" spans="1:11" s="26" customFormat="1" ht="19.5" customHeight="1">
      <c r="A4" s="536" t="s">
        <v>1209</v>
      </c>
      <c r="B4" s="223"/>
      <c r="C4" s="218"/>
      <c r="D4" s="223" t="s">
        <v>948</v>
      </c>
      <c r="E4" s="218">
        <v>53</v>
      </c>
      <c r="F4" s="223"/>
      <c r="G4" s="218"/>
      <c r="H4" s="89"/>
      <c r="I4" s="309"/>
      <c r="J4" s="80"/>
      <c r="K4" s="29"/>
    </row>
    <row r="5" spans="1:11" s="1" customFormat="1" ht="28.5" customHeight="1">
      <c r="A5" s="180" t="s">
        <v>54</v>
      </c>
      <c r="B5" s="180"/>
      <c r="C5" s="181">
        <f>SUM(C4:C4)</f>
        <v>0</v>
      </c>
      <c r="D5" s="181"/>
      <c r="E5" s="181">
        <f>SUM(E4:E4)</f>
        <v>53</v>
      </c>
      <c r="F5" s="181"/>
      <c r="G5" s="181">
        <f>SUM(G4:G4)</f>
        <v>0</v>
      </c>
      <c r="H5" s="181">
        <f>SUM(C5:G5)</f>
        <v>53</v>
      </c>
      <c r="I5" s="310"/>
      <c r="J5" s="30"/>
      <c r="K5" s="30"/>
    </row>
    <row r="6" spans="1:11" s="1" customFormat="1" ht="28.5" customHeight="1">
      <c r="A6" s="536" t="s">
        <v>1210</v>
      </c>
      <c r="B6" s="223"/>
      <c r="C6" s="217"/>
      <c r="D6" s="223" t="s">
        <v>949</v>
      </c>
      <c r="E6" s="223">
        <v>30</v>
      </c>
      <c r="F6" s="223"/>
      <c r="G6" s="218"/>
      <c r="H6" s="89"/>
      <c r="I6" s="21"/>
      <c r="J6" s="30"/>
      <c r="K6" s="30"/>
    </row>
    <row r="7" spans="1:11" s="1" customFormat="1" ht="28.5" customHeight="1">
      <c r="A7" s="180" t="s">
        <v>54</v>
      </c>
      <c r="B7" s="180"/>
      <c r="C7" s="181">
        <f>SUM(C6:C6)</f>
        <v>0</v>
      </c>
      <c r="D7" s="181"/>
      <c r="E7" s="181">
        <f>SUM(E6:E6)</f>
        <v>30</v>
      </c>
      <c r="F7" s="181"/>
      <c r="G7" s="181">
        <f>SUM(G6:G6)</f>
        <v>0</v>
      </c>
      <c r="H7" s="181">
        <f>SUM(C7:G7)</f>
        <v>30</v>
      </c>
      <c r="I7" s="21"/>
      <c r="J7" s="30"/>
      <c r="K7" s="30"/>
    </row>
    <row r="8" spans="1:11" s="1" customFormat="1" ht="28.5" customHeight="1">
      <c r="A8" s="219" t="s">
        <v>52</v>
      </c>
      <c r="B8" s="220"/>
      <c r="C8" s="221">
        <f>SUM(C7,C5)</f>
        <v>0</v>
      </c>
      <c r="D8" s="222"/>
      <c r="E8" s="221">
        <f>SUM(E7,E5)</f>
        <v>83</v>
      </c>
      <c r="F8" s="220"/>
      <c r="G8" s="221">
        <f>SUM(G7,G5)</f>
        <v>0</v>
      </c>
      <c r="H8" s="221">
        <f>SUM(C8:G8)</f>
        <v>83</v>
      </c>
      <c r="I8" s="21"/>
      <c r="J8" s="30"/>
      <c r="K8" s="30"/>
    </row>
    <row r="9" spans="1:11" s="1" customFormat="1" ht="28.5" customHeight="1">
      <c r="A9" s="62"/>
      <c r="B9" s="62"/>
      <c r="C9" s="62"/>
      <c r="D9" s="62"/>
      <c r="E9" s="62"/>
      <c r="F9" s="62"/>
      <c r="G9" s="62"/>
      <c r="H9" s="62"/>
      <c r="I9" s="21"/>
      <c r="J9" s="30"/>
      <c r="K9" s="30"/>
    </row>
    <row r="10" spans="1:11" s="1" customFormat="1" ht="28.5" customHeight="1">
      <c r="A10" s="52"/>
      <c r="B10" s="40"/>
      <c r="C10" s="40"/>
      <c r="D10" s="38"/>
      <c r="E10" s="40"/>
      <c r="F10" s="40"/>
      <c r="G10" s="21"/>
      <c r="H10" s="21"/>
      <c r="I10" s="21"/>
      <c r="J10" s="30"/>
      <c r="K10" s="30"/>
    </row>
    <row r="11" spans="1:11" s="1" customFormat="1" ht="28.5" customHeight="1">
      <c r="A11" s="52"/>
      <c r="B11" s="40"/>
      <c r="C11" s="40"/>
      <c r="D11" s="38"/>
      <c r="E11" s="40"/>
      <c r="F11" s="40"/>
      <c r="G11" s="21"/>
      <c r="H11" s="21"/>
      <c r="I11" s="21"/>
      <c r="J11" s="30"/>
      <c r="K11" s="30"/>
    </row>
    <row r="12" spans="1:11" s="1" customFormat="1" ht="28.5" customHeight="1">
      <c r="A12" s="40"/>
      <c r="B12" s="40"/>
      <c r="C12" s="40"/>
      <c r="D12" s="38"/>
      <c r="E12" s="40"/>
      <c r="F12" s="40"/>
      <c r="G12" s="21"/>
      <c r="H12" s="21"/>
      <c r="I12" s="21"/>
      <c r="J12" s="30"/>
      <c r="K12" s="30"/>
    </row>
    <row r="13" spans="1:11" s="1" customFormat="1" ht="28.5" customHeight="1">
      <c r="A13" s="40"/>
      <c r="B13" s="40"/>
      <c r="C13" s="40"/>
      <c r="D13" s="38"/>
      <c r="E13" s="40"/>
      <c r="F13" s="40"/>
      <c r="G13" s="21"/>
      <c r="H13" s="21"/>
      <c r="I13" s="21"/>
      <c r="J13" s="30"/>
      <c r="K13" s="30"/>
    </row>
    <row r="14" spans="1:11" s="1" customFormat="1" ht="28.5" customHeight="1">
      <c r="A14" s="52"/>
      <c r="B14" s="40"/>
      <c r="C14" s="40"/>
      <c r="D14" s="38"/>
      <c r="E14" s="40"/>
      <c r="F14" s="40"/>
      <c r="G14" s="21"/>
      <c r="H14" s="21"/>
      <c r="I14" s="21"/>
      <c r="J14" s="30"/>
      <c r="K14" s="30"/>
    </row>
    <row r="15" spans="1:11" s="1" customFormat="1" ht="28.5" customHeight="1">
      <c r="A15" s="52"/>
      <c r="B15" s="21"/>
      <c r="C15" s="40"/>
      <c r="D15" s="38"/>
      <c r="E15" s="21"/>
      <c r="F15" s="40"/>
      <c r="G15" s="21"/>
      <c r="H15" s="21"/>
      <c r="I15" s="21"/>
      <c r="J15" s="30"/>
      <c r="K15" s="30"/>
    </row>
    <row r="16" spans="1:11" s="1" customFormat="1" ht="28.5" customHeight="1">
      <c r="A16" s="52"/>
      <c r="B16" s="21"/>
      <c r="C16" s="40"/>
      <c r="D16" s="38"/>
      <c r="E16" s="21"/>
      <c r="F16" s="40"/>
      <c r="G16" s="21"/>
      <c r="H16" s="21"/>
      <c r="I16" s="21"/>
      <c r="J16" s="30"/>
      <c r="K16" s="30"/>
    </row>
    <row r="17" spans="1:11" s="1" customFormat="1" ht="28.5" customHeight="1">
      <c r="A17" s="52"/>
      <c r="B17" s="21"/>
      <c r="C17" s="40"/>
      <c r="D17" s="38"/>
      <c r="E17" s="21"/>
      <c r="F17" s="40"/>
      <c r="G17" s="21"/>
      <c r="H17" s="21"/>
      <c r="I17" s="21"/>
      <c r="J17" s="30"/>
      <c r="K17" s="30"/>
    </row>
    <row r="18" spans="1:11" s="1" customFormat="1" ht="28.5" customHeight="1">
      <c r="A18" s="52"/>
      <c r="B18" s="21"/>
      <c r="C18" s="40"/>
      <c r="D18" s="38"/>
      <c r="E18" s="21"/>
      <c r="F18" s="40"/>
      <c r="G18" s="21"/>
      <c r="H18" s="21"/>
      <c r="I18" s="21"/>
      <c r="J18" s="30"/>
      <c r="K18" s="30"/>
    </row>
    <row r="19" spans="1:11" s="1" customFormat="1" ht="28.5" customHeight="1">
      <c r="A19" s="52"/>
      <c r="B19" s="21"/>
      <c r="C19" s="40"/>
      <c r="D19" s="38"/>
      <c r="E19" s="21"/>
      <c r="F19" s="40"/>
      <c r="G19" s="21"/>
      <c r="H19" s="21"/>
      <c r="I19" s="21"/>
      <c r="J19" s="30"/>
      <c r="K19" s="30"/>
    </row>
    <row r="20" spans="1:11" s="1" customFormat="1" ht="28.5" customHeight="1">
      <c r="A20" s="52"/>
      <c r="B20" s="21"/>
      <c r="C20" s="40"/>
      <c r="D20" s="38"/>
      <c r="E20" s="21"/>
      <c r="F20" s="40"/>
      <c r="G20" s="21"/>
      <c r="H20" s="21"/>
      <c r="I20" s="21"/>
      <c r="J20" s="30"/>
      <c r="K20" s="30"/>
    </row>
    <row r="21" spans="1:11" s="1" customFormat="1" ht="28.5" customHeight="1">
      <c r="A21" s="52"/>
      <c r="B21" s="21"/>
      <c r="C21" s="40"/>
      <c r="D21" s="38"/>
      <c r="E21" s="21"/>
      <c r="F21" s="40"/>
      <c r="G21" s="21"/>
      <c r="H21" s="21"/>
      <c r="I21" s="21"/>
      <c r="J21" s="30"/>
      <c r="K21" s="30"/>
    </row>
    <row r="22" spans="1:11" s="1" customFormat="1" ht="28.5" customHeight="1">
      <c r="A22" s="52"/>
      <c r="B22" s="21"/>
      <c r="C22" s="40"/>
      <c r="D22" s="38"/>
      <c r="E22" s="21"/>
      <c r="F22" s="21"/>
      <c r="G22" s="21"/>
      <c r="H22" s="21"/>
      <c r="I22" s="21"/>
      <c r="J22" s="30"/>
      <c r="K22" s="30"/>
    </row>
    <row r="23" spans="1:11" s="1" customFormat="1" ht="28.5" customHeight="1">
      <c r="A23" s="52"/>
      <c r="B23" s="21"/>
      <c r="C23" s="40"/>
      <c r="D23" s="38"/>
      <c r="E23" s="21"/>
      <c r="F23" s="21"/>
      <c r="G23" s="21"/>
      <c r="H23" s="21"/>
      <c r="I23" s="21"/>
      <c r="J23" s="30"/>
      <c r="K23" s="30"/>
    </row>
    <row r="24" spans="1:11" s="1" customFormat="1" ht="28.5" customHeight="1">
      <c r="A24" s="52"/>
      <c r="B24" s="21"/>
      <c r="C24" s="40"/>
      <c r="D24" s="38"/>
      <c r="E24" s="40"/>
      <c r="F24" s="40"/>
      <c r="G24" s="21"/>
      <c r="H24" s="21"/>
      <c r="I24" s="40"/>
      <c r="J24" s="30"/>
      <c r="K24" s="30"/>
    </row>
    <row r="25" spans="1:11" s="1" customFormat="1" ht="28.5" customHeight="1">
      <c r="A25" s="52"/>
      <c r="B25" s="21"/>
      <c r="C25" s="40"/>
      <c r="D25" s="38"/>
      <c r="E25" s="40"/>
      <c r="F25" s="40"/>
      <c r="G25" s="21"/>
      <c r="H25" s="21"/>
      <c r="I25" s="40"/>
      <c r="J25" s="30"/>
      <c r="K25" s="30"/>
    </row>
    <row r="26" spans="1:11" s="1" customFormat="1" ht="28.5" customHeight="1">
      <c r="A26" s="52"/>
      <c r="B26" s="21"/>
      <c r="C26" s="21"/>
      <c r="D26" s="38"/>
      <c r="E26" s="39"/>
      <c r="F26" s="39"/>
      <c r="G26" s="21"/>
      <c r="H26" s="21"/>
      <c r="I26" s="40"/>
      <c r="J26" s="30"/>
      <c r="K26" s="30"/>
    </row>
    <row r="27" spans="1:11" s="1" customFormat="1" ht="28.5" customHeight="1">
      <c r="A27" s="52"/>
      <c r="B27" s="21"/>
      <c r="C27" s="21"/>
      <c r="D27" s="53"/>
      <c r="E27" s="40"/>
      <c r="F27" s="40"/>
      <c r="G27" s="21"/>
      <c r="H27" s="21"/>
      <c r="I27" s="40"/>
      <c r="J27" s="30"/>
      <c r="K27" s="30"/>
    </row>
    <row r="28" spans="1:11" s="1" customFormat="1" ht="28.5" customHeight="1">
      <c r="A28" s="52"/>
      <c r="B28" s="21"/>
      <c r="C28" s="21"/>
      <c r="D28" s="21"/>
      <c r="E28" s="38"/>
      <c r="F28" s="38"/>
      <c r="G28" s="21"/>
      <c r="H28" s="21"/>
      <c r="I28" s="40"/>
      <c r="J28" s="30"/>
      <c r="K28" s="30"/>
    </row>
    <row r="29" spans="1:11" s="1" customFormat="1" ht="28.5" customHeight="1">
      <c r="A29" s="52"/>
      <c r="B29" s="21"/>
      <c r="C29" s="21"/>
      <c r="D29" s="53"/>
      <c r="E29" s="40"/>
      <c r="F29" s="40"/>
      <c r="G29" s="21"/>
      <c r="H29" s="21"/>
      <c r="I29" s="40"/>
      <c r="J29" s="30"/>
      <c r="K29" s="30"/>
    </row>
    <row r="30" spans="1:11" s="1" customFormat="1" ht="28.5" customHeight="1">
      <c r="A30" s="52"/>
      <c r="B30" s="21"/>
      <c r="C30" s="21"/>
      <c r="D30" s="53"/>
      <c r="E30" s="40"/>
      <c r="F30" s="40"/>
      <c r="G30" s="21"/>
      <c r="H30" s="21"/>
      <c r="I30" s="40"/>
      <c r="J30" s="30"/>
      <c r="K30" s="30"/>
    </row>
    <row r="31" spans="1:11" ht="28.5" customHeight="1">
      <c r="A31" s="60"/>
      <c r="B31" s="21"/>
      <c r="C31" s="21"/>
      <c r="D31" s="53"/>
      <c r="E31" s="40"/>
      <c r="F31" s="40"/>
      <c r="G31" s="21"/>
      <c r="H31" s="21"/>
      <c r="I31" s="40"/>
      <c r="J31" s="256"/>
      <c r="K31" s="256"/>
    </row>
    <row r="32" spans="1:11" ht="28.5" customHeight="1">
      <c r="A32" s="60"/>
      <c r="B32" s="21"/>
      <c r="C32" s="21"/>
      <c r="D32" s="53"/>
      <c r="E32" s="40"/>
      <c r="F32" s="40"/>
      <c r="G32" s="21"/>
      <c r="H32" s="21"/>
      <c r="I32" s="40"/>
      <c r="J32" s="256"/>
      <c r="K32" s="256"/>
    </row>
    <row r="33" spans="1:11" ht="28.5" customHeight="1">
      <c r="A33" s="60"/>
      <c r="B33" s="21"/>
      <c r="C33" s="21"/>
      <c r="D33" s="53"/>
      <c r="E33" s="40"/>
      <c r="F33" s="40"/>
      <c r="G33" s="21"/>
      <c r="H33" s="21"/>
      <c r="I33" s="40"/>
      <c r="J33" s="256"/>
      <c r="K33" s="256"/>
    </row>
    <row r="34" spans="1:11" ht="28.5" customHeight="1">
      <c r="A34" s="60"/>
      <c r="B34" s="21"/>
      <c r="C34" s="21"/>
      <c r="D34" s="53"/>
      <c r="E34" s="40"/>
      <c r="F34" s="40"/>
      <c r="G34" s="21"/>
      <c r="H34" s="21"/>
      <c r="I34" s="40"/>
      <c r="J34" s="256"/>
      <c r="K34" s="256"/>
    </row>
    <row r="35" spans="1:11" ht="28.5" customHeight="1">
      <c r="A35" s="60"/>
      <c r="B35" s="21"/>
      <c r="C35" s="21"/>
      <c r="D35" s="53"/>
      <c r="E35" s="40"/>
      <c r="F35" s="40"/>
      <c r="G35" s="21"/>
      <c r="H35" s="21"/>
      <c r="I35" s="40"/>
      <c r="J35" s="256"/>
      <c r="K35" s="256"/>
    </row>
    <row r="36" spans="1:11" s="5" customFormat="1" ht="28.5" customHeight="1">
      <c r="A36" s="311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 s="5" customFormat="1" ht="28.5" customHeight="1">
      <c r="A37" s="311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s="4" customFormat="1" ht="28.5" customHeight="1">
      <c r="A38" s="20"/>
      <c r="B38" s="312"/>
      <c r="C38" s="312"/>
      <c r="D38" s="312"/>
      <c r="E38" s="312"/>
      <c r="F38" s="312"/>
      <c r="G38" s="312"/>
      <c r="H38" s="312"/>
      <c r="I38" s="312"/>
      <c r="J38" s="312"/>
      <c r="K38" s="312"/>
    </row>
    <row r="39" spans="1:11" ht="28.5" customHeight="1">
      <c r="A39" s="20"/>
      <c r="B39" s="256"/>
      <c r="C39" s="256"/>
      <c r="D39" s="256"/>
      <c r="E39" s="256"/>
      <c r="F39" s="256"/>
      <c r="G39" s="256"/>
      <c r="H39" s="256"/>
      <c r="I39" s="256"/>
      <c r="J39" s="256"/>
      <c r="K39" s="256"/>
    </row>
    <row r="40" spans="1:11" ht="28.5" customHeight="1">
      <c r="A40" s="20"/>
      <c r="B40" s="256"/>
      <c r="C40" s="256"/>
      <c r="D40" s="256"/>
      <c r="E40" s="256"/>
      <c r="F40" s="256"/>
      <c r="G40" s="256"/>
      <c r="H40" s="256"/>
      <c r="I40" s="256"/>
      <c r="J40" s="256"/>
      <c r="K40" s="256"/>
    </row>
    <row r="41" spans="1:11" ht="28.5" customHeight="1">
      <c r="A41" s="20"/>
      <c r="B41" s="256"/>
      <c r="C41" s="256"/>
      <c r="D41" s="256"/>
      <c r="E41" s="256"/>
      <c r="F41" s="256"/>
      <c r="G41" s="256"/>
      <c r="H41" s="256"/>
      <c r="I41" s="256"/>
      <c r="J41" s="256"/>
      <c r="K41" s="256"/>
    </row>
    <row r="42" spans="1:11" ht="28.5" customHeight="1">
      <c r="A42" s="36"/>
      <c r="B42" s="256"/>
      <c r="C42" s="256"/>
      <c r="D42" s="256"/>
      <c r="E42" s="256"/>
      <c r="F42" s="256"/>
      <c r="G42" s="256"/>
      <c r="H42" s="256"/>
      <c r="I42" s="256"/>
      <c r="J42" s="256"/>
      <c r="K42" s="256"/>
    </row>
    <row r="43" spans="1:11" ht="28.5" customHeight="1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</row>
    <row r="44" spans="1:11" ht="28.5" customHeight="1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</row>
    <row r="45" spans="1:11" ht="28.5" customHeight="1">
      <c r="A45" s="256"/>
      <c r="B45" s="256"/>
      <c r="C45" s="256"/>
      <c r="D45" s="256"/>
      <c r="E45" s="256"/>
      <c r="F45" s="256"/>
      <c r="G45" s="256"/>
      <c r="H45" s="256"/>
      <c r="I45" s="256"/>
      <c r="J45" s="256"/>
      <c r="K45" s="256"/>
    </row>
    <row r="46" spans="1:11" ht="28.5" customHeight="1">
      <c r="A46" s="256"/>
      <c r="B46" s="256"/>
      <c r="C46" s="256"/>
      <c r="D46" s="256"/>
      <c r="E46" s="256"/>
      <c r="F46" s="256"/>
      <c r="G46" s="256"/>
      <c r="H46" s="256"/>
      <c r="I46" s="256"/>
      <c r="J46" s="256"/>
      <c r="K46" s="256"/>
    </row>
    <row r="47" spans="1:11" ht="28.5" customHeight="1">
      <c r="A47" s="256"/>
      <c r="B47" s="256"/>
      <c r="C47" s="256"/>
      <c r="D47" s="256"/>
      <c r="E47" s="256"/>
      <c r="F47" s="256"/>
      <c r="G47" s="256"/>
      <c r="H47" s="256"/>
      <c r="I47" s="256"/>
      <c r="J47" s="256"/>
      <c r="K47" s="256"/>
    </row>
    <row r="48" spans="1:11" ht="28.5" customHeight="1">
      <c r="A48" s="256"/>
      <c r="B48" s="256"/>
      <c r="C48" s="256"/>
      <c r="D48" s="256"/>
      <c r="E48" s="256"/>
      <c r="F48" s="256"/>
      <c r="G48" s="256"/>
      <c r="H48" s="256"/>
      <c r="I48" s="256"/>
      <c r="J48" s="256"/>
      <c r="K48" s="256"/>
    </row>
    <row r="49" spans="1:11" ht="28.5" customHeight="1">
      <c r="A49" s="256"/>
      <c r="B49" s="256"/>
      <c r="C49" s="256"/>
      <c r="D49" s="256"/>
      <c r="E49" s="256"/>
      <c r="F49" s="256"/>
      <c r="G49" s="256"/>
      <c r="H49" s="256"/>
      <c r="I49" s="256"/>
      <c r="J49" s="256"/>
      <c r="K49" s="256"/>
    </row>
    <row r="50" spans="1:11" ht="28.5" customHeight="1">
      <c r="A50" s="256"/>
      <c r="B50" s="256"/>
      <c r="C50" s="256"/>
      <c r="D50" s="256"/>
      <c r="E50" s="256"/>
      <c r="F50" s="256"/>
      <c r="G50" s="256"/>
      <c r="H50" s="256"/>
      <c r="I50" s="256"/>
      <c r="J50" s="256"/>
      <c r="K50" s="256"/>
    </row>
    <row r="51" spans="1:11" ht="28.5" customHeight="1">
      <c r="A51" s="256"/>
      <c r="B51" s="256"/>
      <c r="C51" s="256"/>
      <c r="D51" s="256"/>
      <c r="E51" s="256"/>
      <c r="F51" s="256"/>
      <c r="G51" s="256"/>
      <c r="H51" s="256"/>
      <c r="I51" s="256"/>
      <c r="J51" s="256"/>
      <c r="K51" s="256"/>
    </row>
    <row r="52" spans="1:11" ht="28.5" customHeight="1">
      <c r="A52" s="256"/>
      <c r="B52" s="256"/>
      <c r="C52" s="256"/>
      <c r="D52" s="256"/>
      <c r="E52" s="256"/>
      <c r="F52" s="256"/>
      <c r="G52" s="256"/>
      <c r="H52" s="256"/>
      <c r="I52" s="256"/>
      <c r="J52" s="256"/>
      <c r="K52" s="256"/>
    </row>
    <row r="53" spans="1:11" ht="28.5" customHeight="1">
      <c r="A53" s="256"/>
      <c r="B53" s="256"/>
      <c r="C53" s="256"/>
      <c r="D53" s="256"/>
      <c r="E53" s="256"/>
      <c r="F53" s="256"/>
      <c r="G53" s="256"/>
      <c r="H53" s="256"/>
      <c r="I53" s="256"/>
      <c r="J53" s="256"/>
      <c r="K53" s="256"/>
    </row>
    <row r="54" spans="1:11" ht="28.5" customHeight="1">
      <c r="A54" s="256"/>
      <c r="B54" s="256"/>
      <c r="C54" s="256"/>
      <c r="D54" s="256"/>
      <c r="E54" s="256"/>
      <c r="F54" s="256"/>
      <c r="G54" s="256"/>
      <c r="H54" s="256"/>
      <c r="I54" s="256"/>
      <c r="J54" s="256"/>
      <c r="K54" s="256"/>
    </row>
    <row r="55" spans="1:11" ht="28.5" customHeight="1">
      <c r="A55" s="256"/>
      <c r="B55" s="256"/>
      <c r="C55" s="256"/>
      <c r="D55" s="256"/>
      <c r="E55" s="256"/>
      <c r="F55" s="256"/>
      <c r="G55" s="256"/>
      <c r="H55" s="256"/>
      <c r="I55" s="256"/>
      <c r="J55" s="256"/>
      <c r="K55" s="256"/>
    </row>
    <row r="56" spans="1:11" ht="28.5" customHeight="1">
      <c r="A56" s="256"/>
      <c r="B56" s="256"/>
      <c r="C56" s="256"/>
      <c r="D56" s="256"/>
      <c r="E56" s="256"/>
      <c r="F56" s="256"/>
      <c r="G56" s="256"/>
      <c r="H56" s="256"/>
      <c r="I56" s="256"/>
      <c r="J56" s="256"/>
      <c r="K56" s="256"/>
    </row>
    <row r="57" spans="1:11" ht="28.5" customHeight="1">
      <c r="A57" s="256"/>
      <c r="B57" s="256"/>
      <c r="C57" s="256"/>
      <c r="D57" s="256"/>
      <c r="E57" s="256"/>
      <c r="F57" s="256"/>
      <c r="G57" s="256"/>
      <c r="H57" s="256"/>
      <c r="I57" s="256"/>
      <c r="J57" s="256"/>
      <c r="K57" s="256"/>
    </row>
    <row r="58" spans="1:11" ht="28.5" customHeight="1">
      <c r="A58" s="256"/>
      <c r="B58" s="256"/>
      <c r="C58" s="256"/>
      <c r="D58" s="256"/>
      <c r="E58" s="256"/>
      <c r="F58" s="256"/>
      <c r="G58" s="256"/>
      <c r="H58" s="256"/>
      <c r="I58" s="256"/>
      <c r="J58" s="256"/>
      <c r="K58" s="256"/>
    </row>
    <row r="59" spans="1:11" ht="28.5" customHeight="1">
      <c r="A59" s="256"/>
      <c r="B59" s="256"/>
      <c r="C59" s="256"/>
      <c r="D59" s="256"/>
      <c r="E59" s="256"/>
      <c r="F59" s="256"/>
      <c r="G59" s="256"/>
      <c r="H59" s="256"/>
      <c r="I59" s="256"/>
      <c r="J59" s="256"/>
      <c r="K59" s="256"/>
    </row>
    <row r="60" spans="1:11" ht="28.5" customHeight="1">
      <c r="A60" s="256"/>
      <c r="B60" s="256"/>
      <c r="C60" s="256"/>
      <c r="D60" s="256"/>
      <c r="E60" s="256"/>
      <c r="F60" s="256"/>
      <c r="G60" s="256"/>
      <c r="H60" s="256"/>
      <c r="I60" s="256"/>
      <c r="J60" s="256"/>
      <c r="K60" s="256"/>
    </row>
    <row r="61" spans="1:11" ht="28.5" customHeight="1">
      <c r="A61" s="256"/>
      <c r="B61" s="256"/>
      <c r="C61" s="256"/>
      <c r="D61" s="256"/>
      <c r="E61" s="256"/>
      <c r="F61" s="256"/>
      <c r="G61" s="256"/>
      <c r="H61" s="256"/>
      <c r="I61" s="256"/>
      <c r="J61" s="256"/>
      <c r="K61" s="256"/>
    </row>
    <row r="62" spans="1:11" ht="28.5" customHeight="1">
      <c r="A62" s="256"/>
      <c r="B62" s="256"/>
      <c r="C62" s="256"/>
      <c r="D62" s="256"/>
      <c r="E62" s="256"/>
      <c r="F62" s="256"/>
      <c r="G62" s="256"/>
      <c r="H62" s="256"/>
      <c r="I62" s="256"/>
      <c r="J62" s="256"/>
      <c r="K62" s="256"/>
    </row>
    <row r="63" spans="1:11" ht="28.5" customHeight="1">
      <c r="A63" s="256"/>
      <c r="B63" s="256"/>
      <c r="C63" s="256"/>
      <c r="D63" s="256"/>
      <c r="E63" s="256"/>
      <c r="F63" s="256"/>
      <c r="G63" s="256"/>
      <c r="H63" s="256"/>
      <c r="I63" s="256"/>
      <c r="J63" s="256"/>
      <c r="K63" s="256"/>
    </row>
    <row r="64" spans="1:11" ht="28.5" customHeight="1">
      <c r="A64" s="256"/>
      <c r="B64" s="256"/>
      <c r="C64" s="256"/>
      <c r="D64" s="256"/>
      <c r="E64" s="256"/>
      <c r="F64" s="256"/>
      <c r="G64" s="256"/>
      <c r="H64" s="256"/>
      <c r="I64" s="256"/>
      <c r="J64" s="256"/>
      <c r="K64" s="256"/>
    </row>
    <row r="65" spans="1:11" ht="28.5" customHeight="1">
      <c r="A65" s="256"/>
      <c r="B65" s="256"/>
      <c r="C65" s="256"/>
      <c r="D65" s="256"/>
      <c r="E65" s="256"/>
      <c r="F65" s="256"/>
      <c r="G65" s="256"/>
      <c r="H65" s="256"/>
      <c r="I65" s="256"/>
      <c r="J65" s="256"/>
      <c r="K65" s="256"/>
    </row>
    <row r="66" spans="1:11" ht="28.5" customHeight="1">
      <c r="A66" s="256"/>
      <c r="B66" s="256"/>
      <c r="C66" s="256"/>
      <c r="D66" s="256"/>
      <c r="E66" s="256"/>
      <c r="F66" s="256"/>
      <c r="G66" s="256"/>
      <c r="H66" s="256"/>
      <c r="I66" s="256"/>
      <c r="J66" s="256"/>
      <c r="K66" s="256"/>
    </row>
    <row r="67" spans="1:11" ht="28.5" customHeight="1">
      <c r="A67" s="256"/>
      <c r="B67" s="256"/>
      <c r="C67" s="256"/>
      <c r="D67" s="256"/>
      <c r="E67" s="256"/>
      <c r="F67" s="256"/>
      <c r="G67" s="256"/>
      <c r="H67" s="256"/>
      <c r="I67" s="256"/>
      <c r="J67" s="256"/>
      <c r="K67" s="256"/>
    </row>
    <row r="68" spans="1:11" ht="28.5" customHeight="1">
      <c r="A68" s="256"/>
      <c r="B68" s="256"/>
      <c r="C68" s="256"/>
      <c r="D68" s="256"/>
      <c r="E68" s="256"/>
      <c r="F68" s="256"/>
      <c r="G68" s="256"/>
      <c r="H68" s="256"/>
      <c r="I68" s="256"/>
      <c r="J68" s="256"/>
      <c r="K68" s="256"/>
    </row>
  </sheetData>
  <mergeCells count="3">
    <mergeCell ref="A2:A3"/>
    <mergeCell ref="B2:G2"/>
    <mergeCell ref="H2:H3"/>
  </mergeCells>
  <phoneticPr fontId="3" type="noConversion"/>
  <pageMargins left="0.23622047244094491" right="0" top="0.23622047244094491" bottom="0" header="0" footer="0"/>
  <pageSetup paperSize="9" scale="7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99"/>
    <pageSetUpPr fitToPage="1"/>
  </sheetPr>
  <dimension ref="A1:P67"/>
  <sheetViews>
    <sheetView showGridLines="0" rightToLeft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30.6640625" customWidth="1"/>
    <col min="2" max="2" width="26.1640625" customWidth="1"/>
    <col min="3" max="6" width="18.6640625" customWidth="1"/>
  </cols>
  <sheetData>
    <row r="1" spans="1:16" ht="21">
      <c r="A1" s="213" t="s">
        <v>43</v>
      </c>
      <c r="B1" s="213"/>
      <c r="C1" s="78"/>
      <c r="D1" s="213"/>
      <c r="E1" s="78"/>
      <c r="F1" s="78"/>
      <c r="G1" s="78"/>
      <c r="H1" s="89"/>
    </row>
    <row r="2" spans="1:16" ht="21">
      <c r="A2" s="1000" t="s">
        <v>150</v>
      </c>
      <c r="B2" s="1019" t="s">
        <v>164</v>
      </c>
      <c r="C2" s="1002"/>
      <c r="D2" s="1002"/>
      <c r="E2" s="1002"/>
      <c r="F2" s="1002"/>
      <c r="G2" s="1020"/>
      <c r="H2" s="261" t="s">
        <v>52</v>
      </c>
    </row>
    <row r="3" spans="1:16" ht="19.5">
      <c r="A3" s="1001"/>
      <c r="B3" s="224" t="s">
        <v>58</v>
      </c>
      <c r="C3" s="224" t="s">
        <v>162</v>
      </c>
      <c r="D3" s="225" t="s">
        <v>151</v>
      </c>
      <c r="E3" s="225" t="s">
        <v>162</v>
      </c>
      <c r="F3" s="225" t="s">
        <v>61</v>
      </c>
      <c r="G3" s="226" t="s">
        <v>162</v>
      </c>
      <c r="H3" s="261"/>
    </row>
    <row r="4" spans="1:16" ht="30.75" customHeight="1">
      <c r="A4" s="1004" t="s">
        <v>317</v>
      </c>
      <c r="B4" s="223" t="s">
        <v>321</v>
      </c>
      <c r="C4" s="218">
        <v>157</v>
      </c>
      <c r="D4" s="223" t="s">
        <v>322</v>
      </c>
      <c r="E4" s="218">
        <v>34</v>
      </c>
      <c r="F4" s="223" t="s">
        <v>959</v>
      </c>
      <c r="G4" s="218">
        <v>9</v>
      </c>
      <c r="H4" s="235"/>
    </row>
    <row r="5" spans="1:16" s="257" customFormat="1" ht="30.75" customHeight="1">
      <c r="A5" s="999"/>
      <c r="B5" s="223"/>
      <c r="C5" s="218"/>
      <c r="D5" s="223" t="s">
        <v>323</v>
      </c>
      <c r="E5" s="218">
        <v>37</v>
      </c>
      <c r="F5" s="223"/>
      <c r="G5" s="218"/>
      <c r="H5" s="235"/>
    </row>
    <row r="6" spans="1:16" ht="19.5">
      <c r="A6" s="999"/>
      <c r="B6" s="223"/>
      <c r="C6" s="218"/>
      <c r="D6" s="223" t="s">
        <v>324</v>
      </c>
      <c r="E6" s="218">
        <v>28</v>
      </c>
      <c r="F6" s="223"/>
      <c r="G6" s="218"/>
      <c r="H6" s="235"/>
      <c r="N6" s="257"/>
    </row>
    <row r="7" spans="1:16" ht="18" customHeight="1">
      <c r="A7" s="227" t="s">
        <v>54</v>
      </c>
      <c r="B7" s="227"/>
      <c r="C7" s="228">
        <f>SUM(C4:C6)</f>
        <v>157</v>
      </c>
      <c r="D7" s="227"/>
      <c r="E7" s="228">
        <f>SUM(E4:E6)</f>
        <v>99</v>
      </c>
      <c r="F7" s="227"/>
      <c r="G7" s="228">
        <f>SUM(G4:G6)</f>
        <v>9</v>
      </c>
      <c r="H7" s="228">
        <f>SUM(C7:G7)</f>
        <v>265</v>
      </c>
      <c r="N7" s="257"/>
    </row>
    <row r="8" spans="1:16" ht="19.5">
      <c r="A8" s="1004" t="s">
        <v>320</v>
      </c>
      <c r="B8" s="223" t="s">
        <v>325</v>
      </c>
      <c r="C8" s="218">
        <v>141</v>
      </c>
      <c r="D8" s="223" t="s">
        <v>318</v>
      </c>
      <c r="E8" s="218">
        <v>52</v>
      </c>
      <c r="F8" s="223" t="s">
        <v>318</v>
      </c>
      <c r="G8" s="218">
        <v>11</v>
      </c>
      <c r="H8" s="217"/>
      <c r="N8" s="257"/>
    </row>
    <row r="9" spans="1:16" s="380" customFormat="1" ht="19.5">
      <c r="A9" s="999"/>
      <c r="B9" s="223"/>
      <c r="C9" s="218"/>
      <c r="D9" s="223" t="s">
        <v>326</v>
      </c>
      <c r="E9" s="218">
        <v>18</v>
      </c>
      <c r="F9" s="223"/>
      <c r="G9" s="218"/>
      <c r="H9" s="217"/>
    </row>
    <row r="10" spans="1:16" ht="19.5">
      <c r="A10" s="999"/>
      <c r="B10" s="223"/>
      <c r="C10" s="218"/>
      <c r="D10" s="223" t="s">
        <v>668</v>
      </c>
      <c r="E10" s="337">
        <v>26</v>
      </c>
      <c r="F10" s="223"/>
      <c r="G10" s="217"/>
      <c r="H10" s="217"/>
      <c r="N10" s="33"/>
    </row>
    <row r="11" spans="1:16" ht="18">
      <c r="A11" s="227" t="s">
        <v>54</v>
      </c>
      <c r="B11" s="227"/>
      <c r="C11" s="228">
        <f>SUM(C8:C10)</f>
        <v>141</v>
      </c>
      <c r="D11" s="227"/>
      <c r="E11" s="228">
        <f>SUM(E8:E10)</f>
        <v>96</v>
      </c>
      <c r="F11" s="227"/>
      <c r="G11" s="228">
        <f>SUM(G8:G10)</f>
        <v>11</v>
      </c>
      <c r="H11" s="228">
        <f>SUM(C11:G11)</f>
        <v>248</v>
      </c>
      <c r="M11" s="256"/>
      <c r="N11" s="1010"/>
      <c r="O11" s="256"/>
      <c r="P11" s="256"/>
    </row>
    <row r="12" spans="1:16" ht="19.5" customHeight="1">
      <c r="A12" s="1004" t="s">
        <v>319</v>
      </c>
      <c r="B12" s="223" t="s">
        <v>327</v>
      </c>
      <c r="C12" s="218">
        <v>101</v>
      </c>
      <c r="D12" s="223" t="s">
        <v>330</v>
      </c>
      <c r="E12" s="218">
        <v>46</v>
      </c>
      <c r="F12" s="223"/>
      <c r="G12" s="218"/>
      <c r="H12" s="217"/>
      <c r="M12" s="256"/>
      <c r="N12" s="1010"/>
      <c r="O12" s="256"/>
      <c r="P12" s="256"/>
    </row>
    <row r="13" spans="1:16" s="33" customFormat="1" ht="19.5" customHeight="1">
      <c r="A13" s="999"/>
      <c r="B13" s="223" t="s">
        <v>328</v>
      </c>
      <c r="C13" s="218">
        <v>113</v>
      </c>
      <c r="D13" s="223" t="s">
        <v>957</v>
      </c>
      <c r="E13" s="218">
        <v>35</v>
      </c>
      <c r="F13" s="223"/>
      <c r="G13" s="218"/>
      <c r="H13" s="217"/>
    </row>
    <row r="14" spans="1:16" ht="19.5" customHeight="1">
      <c r="A14" s="999"/>
      <c r="B14" s="223" t="s">
        <v>329</v>
      </c>
      <c r="C14" s="218">
        <v>70</v>
      </c>
      <c r="D14" s="223" t="s">
        <v>958</v>
      </c>
      <c r="E14" s="218">
        <v>9</v>
      </c>
    </row>
    <row r="15" spans="1:16" ht="18" customHeight="1">
      <c r="A15" s="227" t="s">
        <v>54</v>
      </c>
      <c r="B15" s="227"/>
      <c r="C15" s="228">
        <f>SUM(C12:C14)</f>
        <v>284</v>
      </c>
      <c r="D15" s="227"/>
      <c r="E15" s="228">
        <f>SUM(E12:E14)</f>
        <v>90</v>
      </c>
      <c r="F15" s="227"/>
      <c r="G15" s="228">
        <f>SUM(G12:G13)</f>
        <v>0</v>
      </c>
      <c r="H15" s="228">
        <f>SUM(C15:G15)</f>
        <v>374</v>
      </c>
    </row>
    <row r="16" spans="1:16" ht="18">
      <c r="A16" s="229" t="s">
        <v>52</v>
      </c>
      <c r="B16" s="230"/>
      <c r="C16" s="231">
        <f>(C7+C11+C15)</f>
        <v>582</v>
      </c>
      <c r="D16" s="231">
        <f>(D7+D11+D15)</f>
        <v>0</v>
      </c>
      <c r="E16" s="231">
        <f>(E7+E11+E15)</f>
        <v>285</v>
      </c>
      <c r="F16" s="231">
        <f>F15+F11+F7</f>
        <v>0</v>
      </c>
      <c r="G16" s="231">
        <f>G15+G11+G7</f>
        <v>20</v>
      </c>
      <c r="H16" s="231">
        <f>SUM(H7:H15)</f>
        <v>887</v>
      </c>
    </row>
    <row r="17" spans="1:6">
      <c r="A17" s="33"/>
      <c r="B17" s="257"/>
      <c r="C17" s="257"/>
      <c r="D17" s="257"/>
      <c r="E17" s="33"/>
      <c r="F17" s="257"/>
    </row>
    <row r="18" spans="1:6">
      <c r="A18" s="257"/>
      <c r="B18" s="257"/>
      <c r="C18" s="257"/>
      <c r="D18" s="257"/>
      <c r="E18" s="257"/>
      <c r="F18" s="257"/>
    </row>
    <row r="19" spans="1:6">
      <c r="A19" s="55"/>
      <c r="B19" s="257"/>
      <c r="C19" s="257"/>
      <c r="D19" s="257"/>
      <c r="E19" s="55"/>
      <c r="F19" s="257"/>
    </row>
    <row r="20" spans="1:6">
      <c r="A20" s="28"/>
      <c r="B20" s="257"/>
      <c r="C20" s="257"/>
      <c r="D20" s="257"/>
      <c r="E20" s="28"/>
      <c r="F20" s="257"/>
    </row>
    <row r="21" spans="1:6">
      <c r="A21" s="33"/>
      <c r="B21" s="257"/>
      <c r="C21" s="257"/>
      <c r="D21" s="257"/>
      <c r="E21" s="33"/>
      <c r="F21" s="257"/>
    </row>
    <row r="22" spans="1:6">
      <c r="A22" s="65"/>
      <c r="B22" s="257"/>
      <c r="C22" s="257"/>
      <c r="D22" s="257"/>
      <c r="E22" s="65"/>
      <c r="F22" s="257"/>
    </row>
    <row r="23" spans="1:6">
      <c r="A23" s="5"/>
      <c r="B23" s="257"/>
      <c r="C23" s="257"/>
      <c r="D23" s="257"/>
      <c r="E23" s="5"/>
      <c r="F23" s="257"/>
    </row>
    <row r="24" spans="1:6">
      <c r="A24" s="5"/>
      <c r="B24" s="257"/>
      <c r="C24" s="257"/>
      <c r="D24" s="257"/>
      <c r="E24" s="5"/>
      <c r="F24" s="257"/>
    </row>
    <row r="25" spans="1:6">
      <c r="A25" s="33"/>
      <c r="B25" s="257"/>
      <c r="C25" s="257"/>
      <c r="D25" s="257"/>
      <c r="E25" s="33"/>
      <c r="F25" s="257"/>
    </row>
    <row r="26" spans="1:6">
      <c r="A26" s="257"/>
      <c r="B26" s="257"/>
      <c r="C26" s="257"/>
      <c r="D26" s="257"/>
      <c r="E26" s="257"/>
      <c r="F26" s="257"/>
    </row>
    <row r="27" spans="1:6">
      <c r="A27" s="55"/>
      <c r="B27" s="257"/>
      <c r="C27" s="257"/>
      <c r="D27" s="257"/>
      <c r="E27" s="55"/>
      <c r="F27" s="257"/>
    </row>
    <row r="28" spans="1:6">
      <c r="A28" s="28"/>
      <c r="B28" s="257"/>
      <c r="C28" s="257"/>
      <c r="D28" s="257"/>
      <c r="E28" s="28"/>
      <c r="F28" s="257"/>
    </row>
    <row r="29" spans="1:6">
      <c r="A29" s="33"/>
      <c r="B29" s="257"/>
      <c r="C29" s="257"/>
      <c r="D29" s="257"/>
      <c r="E29" s="33"/>
      <c r="F29" s="257"/>
    </row>
    <row r="30" spans="1:6">
      <c r="A30" s="65"/>
      <c r="B30" s="257"/>
      <c r="C30" s="257"/>
      <c r="D30" s="257"/>
      <c r="E30" s="65"/>
      <c r="F30" s="257"/>
    </row>
    <row r="31" spans="1:6" s="33" customFormat="1">
      <c r="A31" s="5"/>
      <c r="B31" s="257"/>
      <c r="C31" s="257"/>
      <c r="D31" s="257"/>
      <c r="E31" s="5"/>
      <c r="F31" s="257"/>
    </row>
    <row r="32" spans="1:6">
      <c r="A32" s="5"/>
      <c r="B32" s="257"/>
      <c r="C32" s="257"/>
      <c r="D32" s="257"/>
      <c r="E32" s="5"/>
      <c r="F32" s="257"/>
    </row>
    <row r="33" spans="1:6">
      <c r="A33" s="33"/>
      <c r="B33" s="257"/>
      <c r="C33" s="257"/>
      <c r="D33" s="257"/>
      <c r="E33" s="33"/>
      <c r="F33" s="257"/>
    </row>
    <row r="34" spans="1:6">
      <c r="A34" s="33"/>
      <c r="B34" s="257"/>
      <c r="C34" s="257"/>
      <c r="D34" s="257"/>
      <c r="E34" s="33"/>
      <c r="F34" s="257"/>
    </row>
    <row r="35" spans="1:6">
      <c r="A35" s="65"/>
      <c r="B35" s="257"/>
      <c r="C35" s="257"/>
      <c r="D35" s="257"/>
      <c r="E35" s="65"/>
      <c r="F35" s="257"/>
    </row>
    <row r="36" spans="1:6">
      <c r="A36" s="5"/>
      <c r="B36" s="257"/>
      <c r="C36" s="257"/>
      <c r="D36" s="257"/>
      <c r="E36" s="5"/>
      <c r="F36" s="257"/>
    </row>
    <row r="37" spans="1:6" s="33" customFormat="1">
      <c r="A37" s="5"/>
      <c r="B37" s="257"/>
      <c r="C37" s="257"/>
      <c r="D37" s="257"/>
      <c r="E37" s="5"/>
      <c r="F37" s="257"/>
    </row>
    <row r="38" spans="1:6">
      <c r="A38" s="33"/>
      <c r="B38" s="257"/>
      <c r="C38" s="257"/>
      <c r="D38" s="257"/>
      <c r="E38" s="33"/>
      <c r="F38" s="257"/>
    </row>
    <row r="39" spans="1:6">
      <c r="A39" s="257"/>
      <c r="B39" s="257"/>
      <c r="C39" s="257"/>
      <c r="D39" s="257"/>
      <c r="E39" s="257"/>
      <c r="F39" s="257"/>
    </row>
    <row r="40" spans="1:6">
      <c r="A40" s="55"/>
      <c r="B40" s="257"/>
      <c r="C40" s="257"/>
      <c r="D40" s="257"/>
      <c r="E40" s="55"/>
      <c r="F40" s="257"/>
    </row>
    <row r="41" spans="1:6">
      <c r="A41" s="28"/>
      <c r="B41" s="257"/>
      <c r="C41" s="257"/>
      <c r="D41" s="257"/>
      <c r="E41" s="28"/>
      <c r="F41" s="257"/>
    </row>
    <row r="42" spans="1:6">
      <c r="A42" s="33"/>
      <c r="B42" s="257"/>
      <c r="C42" s="257"/>
      <c r="D42" s="257"/>
      <c r="E42" s="33"/>
      <c r="F42" s="257"/>
    </row>
    <row r="43" spans="1:6">
      <c r="A43" s="65"/>
      <c r="B43" s="257"/>
      <c r="C43" s="257"/>
      <c r="D43" s="257"/>
      <c r="E43" s="65"/>
      <c r="F43" s="257"/>
    </row>
    <row r="44" spans="1:6">
      <c r="A44" s="5"/>
      <c r="B44" s="257"/>
      <c r="C44" s="257"/>
      <c r="D44" s="257"/>
      <c r="E44" s="5"/>
      <c r="F44" s="257"/>
    </row>
    <row r="45" spans="1:6">
      <c r="A45" s="5"/>
      <c r="B45" s="257"/>
      <c r="C45" s="257"/>
      <c r="D45" s="257"/>
      <c r="E45" s="5"/>
      <c r="F45" s="257"/>
    </row>
    <row r="46" spans="1:6">
      <c r="A46" s="33"/>
      <c r="B46" s="257"/>
      <c r="C46" s="257"/>
      <c r="D46" s="257"/>
      <c r="E46" s="33"/>
      <c r="F46" s="257"/>
    </row>
    <row r="47" spans="1:6">
      <c r="A47" s="257"/>
      <c r="B47" s="257"/>
      <c r="C47" s="257"/>
      <c r="D47" s="257"/>
      <c r="E47" s="257"/>
      <c r="F47" s="257"/>
    </row>
    <row r="48" spans="1:6">
      <c r="A48" s="55"/>
      <c r="B48" s="257"/>
      <c r="C48" s="257"/>
      <c r="D48" s="257"/>
      <c r="E48" s="55"/>
      <c r="F48" s="257"/>
    </row>
    <row r="49" spans="1:6">
      <c r="A49" s="28"/>
      <c r="B49" s="257"/>
      <c r="C49" s="257"/>
      <c r="D49" s="257"/>
      <c r="E49" s="28"/>
      <c r="F49" s="257"/>
    </row>
    <row r="50" spans="1:6">
      <c r="A50" s="33"/>
      <c r="B50" s="257"/>
      <c r="C50" s="257"/>
      <c r="D50" s="257"/>
      <c r="E50" s="33"/>
      <c r="F50" s="257"/>
    </row>
    <row r="51" spans="1:6" s="33" customFormat="1">
      <c r="A51" s="65"/>
      <c r="B51" s="257"/>
      <c r="C51" s="257"/>
      <c r="D51" s="257"/>
      <c r="E51" s="65"/>
      <c r="F51" s="257"/>
    </row>
    <row r="52" spans="1:6">
      <c r="A52" s="5"/>
      <c r="B52" s="257"/>
      <c r="C52" s="257"/>
      <c r="D52" s="257"/>
      <c r="E52" s="5"/>
      <c r="F52" s="257"/>
    </row>
    <row r="53" spans="1:6" s="72" customFormat="1">
      <c r="A53" s="5"/>
      <c r="B53" s="257"/>
      <c r="C53" s="257"/>
      <c r="D53" s="257"/>
      <c r="E53" s="5"/>
      <c r="F53" s="257"/>
    </row>
    <row r="54" spans="1:6">
      <c r="A54" s="33"/>
      <c r="B54" s="257"/>
      <c r="C54" s="257"/>
      <c r="D54" s="257"/>
      <c r="E54" s="33"/>
      <c r="F54" s="257"/>
    </row>
    <row r="55" spans="1:6">
      <c r="A55" s="257"/>
      <c r="B55" s="257"/>
      <c r="C55" s="257"/>
      <c r="D55" s="257"/>
      <c r="E55" s="257"/>
      <c r="F55" s="257"/>
    </row>
    <row r="56" spans="1:6">
      <c r="A56" s="55"/>
      <c r="B56" s="257"/>
      <c r="C56" s="257"/>
      <c r="D56" s="257"/>
      <c r="E56" s="55"/>
      <c r="F56" s="257"/>
    </row>
    <row r="57" spans="1:6">
      <c r="A57" s="28"/>
      <c r="B57" s="257"/>
      <c r="C57" s="257"/>
      <c r="D57" s="257"/>
      <c r="E57" s="28"/>
      <c r="F57" s="257"/>
    </row>
    <row r="58" spans="1:6">
      <c r="A58" s="33"/>
      <c r="B58" s="257"/>
      <c r="C58" s="257"/>
      <c r="D58" s="257"/>
      <c r="E58" s="33"/>
      <c r="F58" s="257"/>
    </row>
    <row r="59" spans="1:6">
      <c r="A59" s="28"/>
    </row>
    <row r="60" spans="1:6">
      <c r="A60" s="33"/>
    </row>
    <row r="61" spans="1:6">
      <c r="A61" s="65"/>
    </row>
    <row r="62" spans="1:6">
      <c r="A62" s="5"/>
    </row>
    <row r="63" spans="1:6">
      <c r="A63" s="5"/>
    </row>
    <row r="64" spans="1:6">
      <c r="A64" s="33"/>
    </row>
    <row r="66" spans="1:1">
      <c r="A66" s="55"/>
    </row>
    <row r="67" spans="1:1">
      <c r="A67" s="33"/>
    </row>
  </sheetData>
  <mergeCells count="6">
    <mergeCell ref="A12:A14"/>
    <mergeCell ref="N11:N12"/>
    <mergeCell ref="A2:A3"/>
    <mergeCell ref="B2:G2"/>
    <mergeCell ref="A8:A10"/>
    <mergeCell ref="A4:A6"/>
  </mergeCells>
  <phoneticPr fontId="3" type="noConversion"/>
  <conditionalFormatting sqref="H8:H9 B6:C6 F6:H6 B10:C10 F10:H10 H12">
    <cfRule type="cellIs" dxfId="8" priority="5" stopIfTrue="1" operator="between">
      <formula>0.000000000001</formula>
      <formula>0.05</formula>
    </cfRule>
  </conditionalFormatting>
  <conditionalFormatting sqref="B6:C6 B10:C10">
    <cfRule type="cellIs" dxfId="7" priority="2" operator="between">
      <formula>0</formula>
      <formula>0.05</formula>
    </cfRule>
    <cfRule type="cellIs" dxfId="6" priority="3" operator="lessThan">
      <formula>0.05</formula>
    </cfRule>
    <cfRule type="expression" dxfId="5" priority="4">
      <formula>"&lt;0.05"</formula>
    </cfRule>
  </conditionalFormatting>
  <conditionalFormatting sqref="F10:H10 H8:H9 F6:H6 H12">
    <cfRule type="cellIs" dxfId="4" priority="1" operator="between">
      <formula>0</formula>
      <formula>0.5</formula>
    </cfRule>
  </conditionalFormatting>
  <pageMargins left="0.23622047244094491" right="0" top="0.23622047244094491" bottom="0" header="0" footer="0"/>
  <pageSetup paperSize="9" scale="6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66FF"/>
  </sheetPr>
  <dimension ref="A1:Q66"/>
  <sheetViews>
    <sheetView showGridLines="0" rightToLeft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1.25"/>
  <cols>
    <col min="1" max="1" width="37.5" style="322" customWidth="1"/>
    <col min="2" max="2" width="20.5" style="322" customWidth="1"/>
    <col min="3" max="3" width="20.5" style="347" customWidth="1"/>
    <col min="4" max="4" width="18.1640625" style="322" customWidth="1"/>
    <col min="5" max="5" width="22" style="322" customWidth="1"/>
    <col min="6" max="6" width="13.83203125" style="322" customWidth="1"/>
    <col min="7" max="7" width="24" style="322" customWidth="1"/>
    <col min="8" max="8" width="18.6640625" style="322" customWidth="1"/>
    <col min="9" max="16384" width="9.33203125" style="322"/>
  </cols>
  <sheetData>
    <row r="1" spans="1:17" ht="21">
      <c r="A1" s="324" t="s">
        <v>44</v>
      </c>
      <c r="B1" s="324"/>
      <c r="C1" s="348"/>
      <c r="D1" s="324"/>
      <c r="E1" s="324"/>
      <c r="F1" s="78"/>
      <c r="G1" s="324"/>
      <c r="H1" s="78"/>
      <c r="I1" s="89"/>
    </row>
    <row r="2" spans="1:17" ht="21">
      <c r="A2" s="1024" t="s">
        <v>150</v>
      </c>
      <c r="B2" s="332"/>
      <c r="C2" s="332"/>
      <c r="D2" s="332"/>
      <c r="E2" s="1019" t="s">
        <v>164</v>
      </c>
      <c r="F2" s="1002"/>
      <c r="G2" s="1002"/>
      <c r="H2" s="1002"/>
      <c r="I2" s="323" t="s">
        <v>52</v>
      </c>
    </row>
    <row r="3" spans="1:17" ht="19.5">
      <c r="A3" s="1025"/>
      <c r="B3" s="224"/>
      <c r="C3" s="224" t="s">
        <v>57</v>
      </c>
      <c r="D3" s="224" t="s">
        <v>162</v>
      </c>
      <c r="E3" s="224" t="s">
        <v>58</v>
      </c>
      <c r="F3" s="224" t="s">
        <v>162</v>
      </c>
      <c r="G3" s="225" t="s">
        <v>543</v>
      </c>
      <c r="H3" s="225" t="s">
        <v>162</v>
      </c>
      <c r="I3" s="323"/>
    </row>
    <row r="4" spans="1:17" s="380" customFormat="1" ht="19.5">
      <c r="A4" s="574"/>
      <c r="B4" s="226"/>
      <c r="C4" s="226"/>
      <c r="D4" s="226"/>
      <c r="E4" s="226"/>
      <c r="F4" s="226"/>
      <c r="G4" s="223" t="s">
        <v>338</v>
      </c>
      <c r="H4" s="223">
        <v>7</v>
      </c>
      <c r="I4" s="573"/>
    </row>
    <row r="5" spans="1:17" ht="19.5">
      <c r="A5" s="334" t="s">
        <v>351</v>
      </c>
      <c r="B5" s="333"/>
      <c r="C5" s="333"/>
      <c r="D5" s="333"/>
      <c r="G5" s="223" t="s">
        <v>998</v>
      </c>
      <c r="H5" s="218">
        <v>28</v>
      </c>
      <c r="I5" s="334"/>
    </row>
    <row r="6" spans="1:17" ht="18">
      <c r="A6" s="227" t="s">
        <v>54</v>
      </c>
      <c r="B6" s="227"/>
      <c r="C6" s="227"/>
      <c r="D6" s="234">
        <v>0</v>
      </c>
      <c r="E6" s="335"/>
      <c r="F6" s="234">
        <v>0</v>
      </c>
      <c r="G6" s="227"/>
      <c r="H6" s="228">
        <f>SUM(H4:H5)</f>
        <v>35</v>
      </c>
      <c r="I6" s="228">
        <f>SUM(H6:H6)</f>
        <v>35</v>
      </c>
    </row>
    <row r="7" spans="1:17" ht="30.75" customHeight="1">
      <c r="A7" s="423" t="s">
        <v>344</v>
      </c>
      <c r="B7" s="325"/>
      <c r="C7" s="349"/>
      <c r="D7" s="325"/>
      <c r="E7" s="223" t="s">
        <v>424</v>
      </c>
      <c r="F7" s="218">
        <v>281</v>
      </c>
      <c r="G7" s="223"/>
      <c r="H7" s="218">
        <v>0</v>
      </c>
      <c r="I7" s="235"/>
    </row>
    <row r="8" spans="1:17" ht="18" customHeight="1">
      <c r="A8" s="227" t="s">
        <v>54</v>
      </c>
      <c r="B8" s="227"/>
      <c r="C8" s="227"/>
      <c r="D8" s="234">
        <v>0</v>
      </c>
      <c r="E8" s="227"/>
      <c r="F8" s="228">
        <f>SUM(F7:F7)</f>
        <v>281</v>
      </c>
      <c r="G8" s="227"/>
      <c r="H8" s="228">
        <f>SUM(H7:H7)</f>
        <v>0</v>
      </c>
      <c r="I8" s="228">
        <f>SUM(F8:H8)</f>
        <v>281</v>
      </c>
    </row>
    <row r="9" spans="1:17" ht="21">
      <c r="A9" s="422" t="s">
        <v>225</v>
      </c>
      <c r="B9" s="325"/>
      <c r="C9" s="349"/>
      <c r="D9" s="325"/>
      <c r="E9" s="223" t="s">
        <v>225</v>
      </c>
      <c r="F9" s="218">
        <v>514</v>
      </c>
      <c r="G9" s="223" t="s">
        <v>545</v>
      </c>
      <c r="H9" s="218">
        <v>153</v>
      </c>
      <c r="I9" s="217"/>
    </row>
    <row r="10" spans="1:17" ht="18">
      <c r="A10" s="227" t="s">
        <v>54</v>
      </c>
      <c r="B10" s="328"/>
      <c r="C10" s="328"/>
      <c r="D10" s="234">
        <v>0</v>
      </c>
      <c r="E10" s="328"/>
      <c r="F10" s="329">
        <f>SUM(F9)</f>
        <v>514</v>
      </c>
      <c r="G10" s="328"/>
      <c r="H10" s="329">
        <f>SUM(H9:H9)</f>
        <v>153</v>
      </c>
      <c r="I10" s="329">
        <f>SUM(F10:H10)</f>
        <v>667</v>
      </c>
      <c r="N10" s="321"/>
      <c r="O10" s="1010"/>
      <c r="P10" s="321"/>
      <c r="Q10" s="321"/>
    </row>
    <row r="11" spans="1:17" ht="30">
      <c r="A11" s="424" t="s">
        <v>425</v>
      </c>
      <c r="B11" s="223"/>
      <c r="C11" s="223"/>
      <c r="D11" s="218"/>
      <c r="E11" s="223" t="s">
        <v>628</v>
      </c>
      <c r="F11" s="218">
        <v>197</v>
      </c>
      <c r="G11" s="223" t="s">
        <v>546</v>
      </c>
      <c r="H11" s="218">
        <v>104</v>
      </c>
      <c r="I11" s="217"/>
      <c r="J11" s="321"/>
      <c r="N11" s="321"/>
      <c r="O11" s="1010"/>
      <c r="P11" s="321"/>
      <c r="Q11" s="321"/>
    </row>
    <row r="12" spans="1:17" ht="18">
      <c r="A12" s="227" t="s">
        <v>54</v>
      </c>
      <c r="B12" s="330"/>
      <c r="C12" s="330"/>
      <c r="D12" s="234"/>
      <c r="E12" s="330"/>
      <c r="F12" s="331">
        <f>SUM(F11:F11)</f>
        <v>197</v>
      </c>
      <c r="G12" s="330"/>
      <c r="H12" s="331">
        <f>SUM(H11:H11)</f>
        <v>104</v>
      </c>
      <c r="I12" s="331">
        <f>SUM(D12:H12)</f>
        <v>301</v>
      </c>
    </row>
    <row r="13" spans="1:17" ht="30">
      <c r="A13" s="422" t="s">
        <v>426</v>
      </c>
      <c r="B13" s="223"/>
      <c r="C13" s="223" t="s">
        <v>1215</v>
      </c>
      <c r="D13" s="218">
        <v>133</v>
      </c>
      <c r="E13" s="223" t="s">
        <v>427</v>
      </c>
      <c r="F13" s="218">
        <v>575</v>
      </c>
      <c r="G13" s="223" t="s">
        <v>544</v>
      </c>
      <c r="H13" s="218">
        <v>280</v>
      </c>
      <c r="I13" s="321"/>
    </row>
    <row r="14" spans="1:17" ht="18">
      <c r="A14" s="227" t="s">
        <v>54</v>
      </c>
      <c r="B14" s="233"/>
      <c r="C14" s="233"/>
      <c r="D14" s="234">
        <f>SUM(D13)</f>
        <v>133</v>
      </c>
      <c r="E14" s="233"/>
      <c r="F14" s="234">
        <f>SUM(F13:F13)</f>
        <v>575</v>
      </c>
      <c r="G14" s="233"/>
      <c r="H14" s="331">
        <f>SUM(H13)</f>
        <v>280</v>
      </c>
      <c r="I14" s="234">
        <f>SUM(D14:H14)</f>
        <v>988</v>
      </c>
    </row>
    <row r="15" spans="1:17" ht="18">
      <c r="A15" s="229" t="s">
        <v>52</v>
      </c>
      <c r="B15" s="229"/>
      <c r="C15" s="229"/>
      <c r="D15" s="231">
        <f>D14+D12</f>
        <v>133</v>
      </c>
      <c r="E15" s="230"/>
      <c r="F15" s="231">
        <f>F8+F10+F12+F14</f>
        <v>1567</v>
      </c>
      <c r="G15" s="231"/>
      <c r="H15" s="231">
        <f>H6+H8+H10+H12+H14</f>
        <v>572</v>
      </c>
      <c r="I15" s="231">
        <f>SUM(D15:H15)</f>
        <v>2272</v>
      </c>
    </row>
    <row r="16" spans="1:17">
      <c r="A16" s="33"/>
      <c r="B16" s="33"/>
      <c r="C16" s="33"/>
      <c r="D16" s="33"/>
      <c r="H16" s="33"/>
    </row>
    <row r="18" spans="1:8">
      <c r="A18" s="55"/>
      <c r="B18" s="55"/>
      <c r="C18" s="55"/>
      <c r="D18" s="55"/>
      <c r="H18" s="55"/>
    </row>
    <row r="19" spans="1:8">
      <c r="A19" s="28"/>
      <c r="B19" s="28"/>
      <c r="C19" s="28"/>
      <c r="D19" s="28"/>
      <c r="H19" s="28"/>
    </row>
    <row r="20" spans="1:8">
      <c r="A20" s="33"/>
      <c r="B20" s="33"/>
      <c r="C20" s="33"/>
      <c r="D20" s="33"/>
      <c r="H20" s="33"/>
    </row>
    <row r="21" spans="1:8">
      <c r="A21" s="65"/>
      <c r="B21" s="65"/>
      <c r="C21" s="65"/>
      <c r="D21" s="65"/>
      <c r="H21" s="65"/>
    </row>
    <row r="22" spans="1:8">
      <c r="A22" s="5"/>
      <c r="B22" s="5"/>
      <c r="C22" s="5"/>
      <c r="D22" s="5"/>
      <c r="H22" s="5"/>
    </row>
    <row r="23" spans="1:8">
      <c r="A23" s="5"/>
      <c r="B23" s="5"/>
      <c r="C23" s="5"/>
      <c r="D23" s="5"/>
      <c r="H23" s="5"/>
    </row>
    <row r="24" spans="1:8">
      <c r="A24" s="33"/>
      <c r="B24" s="33"/>
      <c r="C24" s="33"/>
      <c r="D24" s="33"/>
      <c r="H24" s="33"/>
    </row>
    <row r="26" spans="1:8">
      <c r="A26" s="55"/>
      <c r="B26" s="55"/>
      <c r="C26" s="55"/>
      <c r="D26" s="55"/>
      <c r="H26" s="55"/>
    </row>
    <row r="27" spans="1:8">
      <c r="A27" s="28"/>
      <c r="B27" s="28"/>
      <c r="C27" s="28"/>
      <c r="D27" s="28"/>
      <c r="H27" s="28"/>
    </row>
    <row r="28" spans="1:8">
      <c r="A28" s="33"/>
      <c r="B28" s="33"/>
      <c r="C28" s="33"/>
      <c r="D28" s="33"/>
      <c r="H28" s="33"/>
    </row>
    <row r="29" spans="1:8">
      <c r="A29" s="65"/>
      <c r="B29" s="65"/>
      <c r="C29" s="65"/>
      <c r="D29" s="65"/>
      <c r="H29" s="65"/>
    </row>
    <row r="30" spans="1:8" s="33" customFormat="1">
      <c r="A30" s="5"/>
      <c r="B30" s="5"/>
      <c r="C30" s="5"/>
      <c r="D30" s="5"/>
      <c r="E30" s="322"/>
      <c r="F30" s="322"/>
      <c r="G30" s="322"/>
      <c r="H30" s="5"/>
    </row>
    <row r="31" spans="1:8">
      <c r="A31" s="5"/>
      <c r="B31" s="5"/>
      <c r="C31" s="5"/>
      <c r="D31" s="5"/>
      <c r="H31" s="5"/>
    </row>
    <row r="32" spans="1:8">
      <c r="A32" s="33"/>
      <c r="B32" s="33"/>
      <c r="C32" s="33"/>
      <c r="D32" s="33"/>
      <c r="H32" s="33"/>
    </row>
    <row r="33" spans="1:8">
      <c r="A33" s="33"/>
      <c r="B33" s="33"/>
      <c r="C33" s="33"/>
      <c r="D33" s="33"/>
      <c r="H33" s="33"/>
    </row>
    <row r="34" spans="1:8">
      <c r="A34" s="65"/>
      <c r="B34" s="65"/>
      <c r="C34" s="65"/>
      <c r="D34" s="65"/>
      <c r="H34" s="65"/>
    </row>
    <row r="35" spans="1:8">
      <c r="A35" s="5"/>
      <c r="B35" s="5"/>
      <c r="C35" s="5"/>
      <c r="D35" s="5"/>
      <c r="H35" s="5"/>
    </row>
    <row r="36" spans="1:8" s="33" customFormat="1">
      <c r="A36" s="5"/>
      <c r="B36" s="5"/>
      <c r="C36" s="5"/>
      <c r="D36" s="5"/>
      <c r="E36" s="322"/>
      <c r="F36" s="322"/>
      <c r="G36" s="322"/>
      <c r="H36" s="5"/>
    </row>
    <row r="37" spans="1:8">
      <c r="A37" s="33"/>
      <c r="B37" s="33"/>
      <c r="C37" s="33"/>
      <c r="D37" s="33"/>
      <c r="H37" s="33"/>
    </row>
    <row r="39" spans="1:8">
      <c r="A39" s="55"/>
      <c r="B39" s="55"/>
      <c r="C39" s="55"/>
      <c r="D39" s="55"/>
      <c r="H39" s="55"/>
    </row>
    <row r="40" spans="1:8">
      <c r="A40" s="28"/>
      <c r="B40" s="28"/>
      <c r="C40" s="28"/>
      <c r="D40" s="28"/>
      <c r="H40" s="28"/>
    </row>
    <row r="41" spans="1:8">
      <c r="A41" s="33"/>
      <c r="B41" s="33"/>
      <c r="C41" s="33"/>
      <c r="D41" s="33"/>
      <c r="H41" s="33"/>
    </row>
    <row r="42" spans="1:8">
      <c r="A42" s="65"/>
      <c r="B42" s="65"/>
      <c r="C42" s="65"/>
      <c r="D42" s="65"/>
      <c r="H42" s="65"/>
    </row>
    <row r="43" spans="1:8">
      <c r="A43" s="5"/>
      <c r="B43" s="5"/>
      <c r="C43" s="5"/>
      <c r="D43" s="5"/>
      <c r="H43" s="5"/>
    </row>
    <row r="44" spans="1:8">
      <c r="A44" s="5"/>
      <c r="B44" s="5"/>
      <c r="C44" s="5"/>
      <c r="D44" s="5"/>
      <c r="H44" s="5"/>
    </row>
    <row r="45" spans="1:8">
      <c r="A45" s="33"/>
      <c r="B45" s="33"/>
      <c r="C45" s="33"/>
      <c r="D45" s="33"/>
      <c r="H45" s="33"/>
    </row>
    <row r="47" spans="1:8">
      <c r="A47" s="55"/>
      <c r="B47" s="55"/>
      <c r="C47" s="55"/>
      <c r="D47" s="55"/>
      <c r="H47" s="55"/>
    </row>
    <row r="48" spans="1:8">
      <c r="A48" s="28"/>
      <c r="B48" s="28"/>
      <c r="C48" s="28"/>
      <c r="D48" s="28"/>
      <c r="H48" s="28"/>
    </row>
    <row r="49" spans="1:8">
      <c r="A49" s="33"/>
      <c r="B49" s="33"/>
      <c r="C49" s="33"/>
      <c r="D49" s="33"/>
      <c r="H49" s="33"/>
    </row>
    <row r="50" spans="1:8" s="33" customFormat="1">
      <c r="A50" s="65"/>
      <c r="B50" s="65"/>
      <c r="C50" s="65"/>
      <c r="D50" s="65"/>
      <c r="E50" s="322"/>
      <c r="F50" s="322"/>
      <c r="G50" s="322"/>
      <c r="H50" s="65"/>
    </row>
    <row r="51" spans="1:8">
      <c r="A51" s="5"/>
      <c r="B51" s="5"/>
      <c r="C51" s="5"/>
      <c r="D51" s="5"/>
      <c r="H51" s="5"/>
    </row>
    <row r="52" spans="1:8" s="72" customFormat="1">
      <c r="A52" s="5"/>
      <c r="B52" s="5"/>
      <c r="C52" s="5"/>
      <c r="D52" s="5"/>
      <c r="E52" s="322"/>
      <c r="F52" s="322"/>
      <c r="G52" s="322"/>
      <c r="H52" s="5"/>
    </row>
    <row r="53" spans="1:8">
      <c r="A53" s="33"/>
      <c r="B53" s="33"/>
      <c r="C53" s="33"/>
      <c r="D53" s="33"/>
      <c r="H53" s="33"/>
    </row>
    <row r="55" spans="1:8">
      <c r="A55" s="55"/>
      <c r="B55" s="55"/>
      <c r="C55" s="55"/>
      <c r="D55" s="55"/>
      <c r="H55" s="55"/>
    </row>
    <row r="56" spans="1:8">
      <c r="A56" s="28"/>
      <c r="B56" s="28"/>
      <c r="C56" s="28"/>
      <c r="D56" s="28"/>
      <c r="H56" s="28"/>
    </row>
    <row r="57" spans="1:8">
      <c r="A57" s="33"/>
      <c r="B57" s="33"/>
      <c r="C57" s="33"/>
      <c r="D57" s="33"/>
      <c r="H57" s="33"/>
    </row>
    <row r="58" spans="1:8">
      <c r="A58" s="28"/>
      <c r="B58" s="28"/>
      <c r="C58" s="28"/>
      <c r="D58" s="28"/>
    </row>
    <row r="59" spans="1:8">
      <c r="A59" s="33"/>
      <c r="B59" s="33"/>
      <c r="C59" s="33"/>
      <c r="D59" s="33"/>
    </row>
    <row r="60" spans="1:8">
      <c r="A60" s="65"/>
      <c r="B60" s="65"/>
      <c r="C60" s="65"/>
      <c r="D60" s="65"/>
    </row>
    <row r="61" spans="1:8">
      <c r="A61" s="5"/>
      <c r="B61" s="5"/>
      <c r="C61" s="5"/>
      <c r="D61" s="5"/>
    </row>
    <row r="62" spans="1:8">
      <c r="A62" s="5"/>
      <c r="B62" s="5"/>
      <c r="C62" s="5"/>
      <c r="D62" s="5"/>
    </row>
    <row r="63" spans="1:8">
      <c r="A63" s="33"/>
      <c r="B63" s="33"/>
      <c r="C63" s="33"/>
      <c r="D63" s="33"/>
    </row>
    <row r="65" spans="1:4">
      <c r="A65" s="55"/>
      <c r="B65" s="55"/>
      <c r="C65" s="55"/>
      <c r="D65" s="55"/>
    </row>
    <row r="66" spans="1:4">
      <c r="A66" s="33"/>
      <c r="B66" s="33"/>
      <c r="C66" s="33"/>
      <c r="D66" s="33"/>
    </row>
  </sheetData>
  <mergeCells count="3">
    <mergeCell ref="O10:O11"/>
    <mergeCell ref="A2:A3"/>
    <mergeCell ref="E2:H2"/>
  </mergeCells>
  <phoneticPr fontId="3" type="noConversion"/>
  <conditionalFormatting sqref="I11 I9">
    <cfRule type="cellIs" dxfId="3" priority="6" operator="between">
      <formula>0</formula>
      <formula>0.5</formula>
    </cfRule>
  </conditionalFormatting>
  <conditionalFormatting sqref="I11 I9">
    <cfRule type="cellIs" dxfId="2" priority="10" stopIfTrue="1" operator="between">
      <formula>0.000000000001</formula>
      <formula>0.05</formula>
    </cfRule>
  </conditionalFormatting>
  <pageMargins left="0.75" right="0.75" top="1" bottom="1" header="0.5" footer="0.5"/>
  <pageSetup paperSize="9" scale="9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6699FF"/>
    <pageSetUpPr fitToPage="1"/>
  </sheetPr>
  <dimension ref="A1:K107"/>
  <sheetViews>
    <sheetView showGridLines="0" rightToLeft="1" zoomScale="118" zoomScaleNormal="118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28.6640625" style="327" customWidth="1"/>
    <col min="2" max="2" width="13" style="327" customWidth="1"/>
    <col min="3" max="3" width="29.5" style="327" customWidth="1"/>
    <col min="4" max="4" width="13.83203125" style="327" customWidth="1"/>
    <col min="5" max="5" width="24" style="327" customWidth="1"/>
    <col min="6" max="6" width="18.6640625" style="327" customWidth="1"/>
    <col min="7" max="7" width="17.1640625" style="327" customWidth="1"/>
    <col min="8" max="8" width="16" style="327" customWidth="1"/>
    <col min="9" max="16384" width="9.33203125" style="327"/>
  </cols>
  <sheetData>
    <row r="1" spans="1:9" ht="21">
      <c r="A1" s="336" t="s">
        <v>428</v>
      </c>
      <c r="B1" s="341"/>
      <c r="C1" s="341"/>
      <c r="D1" s="342"/>
      <c r="E1" s="339"/>
      <c r="F1" s="173"/>
      <c r="G1" s="338"/>
    </row>
    <row r="2" spans="1:9" ht="29.25" customHeight="1">
      <c r="A2" s="1028" t="s">
        <v>59</v>
      </c>
      <c r="B2" s="1029"/>
      <c r="C2" s="1033" t="s">
        <v>666</v>
      </c>
      <c r="D2" s="1034"/>
      <c r="E2" s="1033" t="s">
        <v>58</v>
      </c>
      <c r="F2" s="1034"/>
      <c r="G2" s="1033" t="s">
        <v>1238</v>
      </c>
      <c r="H2" s="1034"/>
      <c r="I2" s="380"/>
    </row>
    <row r="3" spans="1:9">
      <c r="A3" s="861" t="s">
        <v>429</v>
      </c>
      <c r="B3" s="1030" t="s">
        <v>162</v>
      </c>
      <c r="C3" s="1026" t="s">
        <v>429</v>
      </c>
      <c r="D3" s="1030" t="s">
        <v>162</v>
      </c>
      <c r="E3" s="1035" t="s">
        <v>429</v>
      </c>
      <c r="F3" s="1030" t="s">
        <v>162</v>
      </c>
      <c r="G3" s="1026" t="s">
        <v>429</v>
      </c>
      <c r="H3" s="1030" t="s">
        <v>162</v>
      </c>
    </row>
    <row r="4" spans="1:9">
      <c r="A4" s="1032"/>
      <c r="B4" s="1031"/>
      <c r="C4" s="1027"/>
      <c r="D4" s="1031"/>
      <c r="E4" s="1036"/>
      <c r="F4" s="1031"/>
      <c r="G4" s="1027"/>
      <c r="H4" s="1031"/>
    </row>
    <row r="5" spans="1:9" ht="17.25" customHeight="1">
      <c r="A5" s="444" t="s">
        <v>629</v>
      </c>
      <c r="B5" s="689">
        <v>31</v>
      </c>
      <c r="C5" s="445" t="s">
        <v>840</v>
      </c>
      <c r="D5" s="691">
        <v>9</v>
      </c>
      <c r="E5" s="447" t="s">
        <v>817</v>
      </c>
      <c r="F5" s="571">
        <v>1</v>
      </c>
      <c r="G5" s="513" t="s">
        <v>1239</v>
      </c>
      <c r="H5" s="514">
        <v>43</v>
      </c>
    </row>
    <row r="6" spans="1:9" ht="20.25" customHeight="1">
      <c r="A6" s="445" t="s">
        <v>630</v>
      </c>
      <c r="B6" s="572">
        <v>15</v>
      </c>
      <c r="C6" s="445" t="s">
        <v>656</v>
      </c>
      <c r="D6" s="691">
        <v>5</v>
      </c>
      <c r="E6" s="343" t="s">
        <v>320</v>
      </c>
      <c r="F6" s="572">
        <v>1</v>
      </c>
      <c r="G6" s="227" t="s">
        <v>54</v>
      </c>
      <c r="H6" s="228">
        <v>43</v>
      </c>
    </row>
    <row r="7" spans="1:9" ht="47.25">
      <c r="A7" s="445" t="s">
        <v>819</v>
      </c>
      <c r="B7" s="572">
        <v>24</v>
      </c>
      <c r="C7" s="445" t="s">
        <v>655</v>
      </c>
      <c r="D7" s="691">
        <v>1</v>
      </c>
      <c r="E7" s="343" t="s">
        <v>427</v>
      </c>
      <c r="F7" s="572">
        <v>1</v>
      </c>
      <c r="G7" s="338"/>
    </row>
    <row r="8" spans="1:9" ht="19.5">
      <c r="A8" s="445" t="s">
        <v>631</v>
      </c>
      <c r="B8" s="572">
        <v>6</v>
      </c>
      <c r="C8" s="445" t="s">
        <v>841</v>
      </c>
      <c r="D8" s="691">
        <v>11</v>
      </c>
      <c r="E8" s="343" t="s">
        <v>818</v>
      </c>
      <c r="F8" s="572">
        <v>1</v>
      </c>
      <c r="G8" s="245"/>
    </row>
    <row r="9" spans="1:9" ht="63">
      <c r="A9" s="445" t="s">
        <v>820</v>
      </c>
      <c r="B9" s="572">
        <v>55</v>
      </c>
      <c r="C9" s="445" t="s">
        <v>642</v>
      </c>
      <c r="D9" s="691">
        <v>2</v>
      </c>
      <c r="E9" s="343" t="s">
        <v>996</v>
      </c>
      <c r="F9" s="572">
        <v>1</v>
      </c>
      <c r="G9" s="340">
        <v>234</v>
      </c>
    </row>
    <row r="10" spans="1:9" ht="41.25" customHeight="1">
      <c r="A10" s="445" t="s">
        <v>821</v>
      </c>
      <c r="B10" s="572">
        <v>1</v>
      </c>
      <c r="C10" s="445" t="s">
        <v>660</v>
      </c>
      <c r="D10" s="691">
        <v>1</v>
      </c>
      <c r="E10" s="343" t="s">
        <v>997</v>
      </c>
      <c r="F10" s="572">
        <v>1</v>
      </c>
      <c r="G10" s="250"/>
    </row>
    <row r="11" spans="1:9" ht="23.25" customHeight="1">
      <c r="A11" s="445" t="s">
        <v>822</v>
      </c>
      <c r="B11" s="572">
        <v>3</v>
      </c>
      <c r="C11" s="445" t="s">
        <v>842</v>
      </c>
      <c r="D11" s="691">
        <v>5</v>
      </c>
      <c r="E11" s="343" t="s">
        <v>207</v>
      </c>
      <c r="F11" s="572">
        <v>1</v>
      </c>
      <c r="G11" s="326"/>
    </row>
    <row r="12" spans="1:9" ht="47.25">
      <c r="A12" s="445" t="s">
        <v>823</v>
      </c>
      <c r="B12" s="572">
        <v>9</v>
      </c>
      <c r="C12" s="445" t="s">
        <v>414</v>
      </c>
      <c r="D12" s="691">
        <v>1</v>
      </c>
      <c r="E12" s="343" t="s">
        <v>301</v>
      </c>
      <c r="F12" s="572">
        <v>1</v>
      </c>
      <c r="G12" s="326"/>
    </row>
    <row r="13" spans="1:9" ht="19.5">
      <c r="A13" s="445" t="s">
        <v>632</v>
      </c>
      <c r="B13" s="690">
        <v>17</v>
      </c>
      <c r="C13" s="445" t="s">
        <v>658</v>
      </c>
      <c r="D13" s="691">
        <v>2</v>
      </c>
      <c r="E13" s="687" t="s">
        <v>54</v>
      </c>
      <c r="F13" s="228">
        <f ca="1">SUM(F5:F15)</f>
        <v>8</v>
      </c>
      <c r="G13" s="326"/>
    </row>
    <row r="14" spans="1:9" ht="31.5">
      <c r="A14" s="445" t="s">
        <v>633</v>
      </c>
      <c r="B14" s="572">
        <v>29</v>
      </c>
      <c r="C14" s="445" t="s">
        <v>659</v>
      </c>
      <c r="D14" s="691">
        <v>1</v>
      </c>
      <c r="G14" s="326"/>
    </row>
    <row r="15" spans="1:9" ht="19.5">
      <c r="A15" s="445" t="s">
        <v>634</v>
      </c>
      <c r="B15" s="572">
        <v>17</v>
      </c>
      <c r="C15" s="445" t="s">
        <v>657</v>
      </c>
      <c r="D15" s="691">
        <v>3</v>
      </c>
      <c r="E15" s="380"/>
      <c r="F15" s="380"/>
      <c r="G15" s="326"/>
    </row>
    <row r="16" spans="1:9" ht="19.5">
      <c r="A16" s="445" t="s">
        <v>635</v>
      </c>
      <c r="B16" s="572">
        <v>1</v>
      </c>
      <c r="C16" s="445" t="s">
        <v>645</v>
      </c>
      <c r="D16" s="691">
        <v>24</v>
      </c>
    </row>
    <row r="17" spans="1:6" ht="31.5">
      <c r="A17" s="445" t="s">
        <v>824</v>
      </c>
      <c r="B17" s="572">
        <v>1</v>
      </c>
      <c r="C17" s="445" t="s">
        <v>843</v>
      </c>
      <c r="D17" s="691">
        <v>18</v>
      </c>
    </row>
    <row r="18" spans="1:6" ht="19.5">
      <c r="A18" s="445" t="s">
        <v>1216</v>
      </c>
      <c r="B18" s="572">
        <v>7</v>
      </c>
      <c r="C18" s="445" t="s">
        <v>844</v>
      </c>
      <c r="D18" s="691">
        <v>29</v>
      </c>
      <c r="F18" s="55"/>
    </row>
    <row r="19" spans="1:6" ht="19.5">
      <c r="A19" s="445" t="s">
        <v>825</v>
      </c>
      <c r="B19" s="572">
        <v>2</v>
      </c>
      <c r="C19" s="445" t="s">
        <v>845</v>
      </c>
      <c r="D19" s="691">
        <v>23</v>
      </c>
      <c r="F19" s="28"/>
    </row>
    <row r="20" spans="1:6" ht="31.5">
      <c r="A20" s="445" t="s">
        <v>826</v>
      </c>
      <c r="B20" s="572">
        <v>18</v>
      </c>
      <c r="C20" s="445" t="s">
        <v>634</v>
      </c>
      <c r="D20" s="691">
        <v>17</v>
      </c>
      <c r="F20" s="33"/>
    </row>
    <row r="21" spans="1:6" ht="19.5">
      <c r="A21" s="445" t="s">
        <v>827</v>
      </c>
      <c r="B21" s="690">
        <v>0</v>
      </c>
      <c r="C21" s="445" t="s">
        <v>636</v>
      </c>
      <c r="D21" s="691">
        <v>11</v>
      </c>
      <c r="F21" s="65"/>
    </row>
    <row r="22" spans="1:6" ht="31.5">
      <c r="A22" s="445" t="s">
        <v>828</v>
      </c>
      <c r="B22" s="572">
        <v>8</v>
      </c>
      <c r="C22" s="445" t="s">
        <v>846</v>
      </c>
      <c r="D22" s="691">
        <v>2</v>
      </c>
      <c r="F22" s="5"/>
    </row>
    <row r="23" spans="1:6" ht="19.5">
      <c r="A23" s="445" t="s">
        <v>636</v>
      </c>
      <c r="B23" s="572">
        <v>8</v>
      </c>
      <c r="C23" s="445" t="s">
        <v>431</v>
      </c>
      <c r="D23" s="691">
        <v>31</v>
      </c>
      <c r="F23" s="5"/>
    </row>
    <row r="24" spans="1:6" ht="19.5">
      <c r="A24" s="445" t="s">
        <v>431</v>
      </c>
      <c r="B24" s="572">
        <v>50</v>
      </c>
      <c r="C24" s="445" t="s">
        <v>638</v>
      </c>
      <c r="D24" s="691">
        <v>16</v>
      </c>
      <c r="F24" s="33"/>
    </row>
    <row r="25" spans="1:6" ht="19.5">
      <c r="A25" s="445" t="s">
        <v>1217</v>
      </c>
      <c r="B25" s="572">
        <v>31</v>
      </c>
      <c r="C25" s="445" t="s">
        <v>639</v>
      </c>
      <c r="D25" s="691">
        <v>13</v>
      </c>
    </row>
    <row r="26" spans="1:6" ht="19.5">
      <c r="A26" s="445" t="s">
        <v>637</v>
      </c>
      <c r="B26" s="572">
        <v>41</v>
      </c>
      <c r="C26" s="445" t="s">
        <v>640</v>
      </c>
      <c r="D26" s="691">
        <v>40</v>
      </c>
      <c r="F26" s="55"/>
    </row>
    <row r="27" spans="1:6" ht="19.5">
      <c r="A27" s="445" t="s">
        <v>1218</v>
      </c>
      <c r="B27" s="572">
        <v>10</v>
      </c>
      <c r="C27" s="445" t="s">
        <v>641</v>
      </c>
      <c r="D27" s="691">
        <v>18</v>
      </c>
      <c r="F27" s="28"/>
    </row>
    <row r="28" spans="1:6" ht="19.5">
      <c r="A28" s="445" t="s">
        <v>639</v>
      </c>
      <c r="B28" s="572">
        <v>40</v>
      </c>
      <c r="C28" s="445" t="s">
        <v>847</v>
      </c>
      <c r="D28" s="691">
        <v>14</v>
      </c>
      <c r="F28" s="33"/>
    </row>
    <row r="29" spans="1:6" ht="19.5">
      <c r="A29" s="445" t="s">
        <v>640</v>
      </c>
      <c r="B29" s="690">
        <v>55</v>
      </c>
      <c r="C29" s="445" t="s">
        <v>848</v>
      </c>
      <c r="D29" s="691">
        <v>8</v>
      </c>
      <c r="F29" s="65"/>
    </row>
    <row r="30" spans="1:6" s="33" customFormat="1" ht="19.5">
      <c r="A30" s="445" t="s">
        <v>641</v>
      </c>
      <c r="B30" s="572">
        <v>31</v>
      </c>
      <c r="C30" s="445" t="s">
        <v>849</v>
      </c>
      <c r="D30" s="691">
        <v>11</v>
      </c>
      <c r="E30" s="327"/>
      <c r="F30" s="5"/>
    </row>
    <row r="31" spans="1:6" ht="19.5">
      <c r="A31" s="445" t="s">
        <v>642</v>
      </c>
      <c r="B31" s="572">
        <v>0</v>
      </c>
      <c r="C31" s="445" t="s">
        <v>850</v>
      </c>
      <c r="D31" s="691">
        <v>21</v>
      </c>
      <c r="F31" s="5"/>
    </row>
    <row r="32" spans="1:6" ht="19.5">
      <c r="A32" s="445" t="s">
        <v>643</v>
      </c>
      <c r="B32" s="572">
        <v>12</v>
      </c>
      <c r="C32" s="445" t="s">
        <v>630</v>
      </c>
      <c r="D32" s="691">
        <v>39</v>
      </c>
      <c r="F32" s="33"/>
    </row>
    <row r="33" spans="1:6" ht="19.5">
      <c r="A33" s="445" t="s">
        <v>1219</v>
      </c>
      <c r="B33" s="572">
        <v>28</v>
      </c>
      <c r="C33" s="445" t="s">
        <v>851</v>
      </c>
      <c r="D33" s="691">
        <v>6</v>
      </c>
      <c r="F33" s="33"/>
    </row>
    <row r="34" spans="1:6" ht="19.5">
      <c r="A34" s="445" t="s">
        <v>644</v>
      </c>
      <c r="B34" s="572">
        <v>2</v>
      </c>
      <c r="C34" s="445" t="s">
        <v>650</v>
      </c>
      <c r="D34" s="691">
        <v>2</v>
      </c>
      <c r="F34" s="65"/>
    </row>
    <row r="35" spans="1:6" ht="19.5">
      <c r="A35" s="445" t="s">
        <v>645</v>
      </c>
      <c r="B35" s="572">
        <v>31</v>
      </c>
      <c r="C35" s="445" t="s">
        <v>665</v>
      </c>
      <c r="D35" s="691">
        <v>6</v>
      </c>
      <c r="F35" s="5"/>
    </row>
    <row r="36" spans="1:6" s="33" customFormat="1" ht="19.5">
      <c r="A36" s="445" t="s">
        <v>829</v>
      </c>
      <c r="B36" s="572">
        <v>12</v>
      </c>
      <c r="C36" s="445" t="s">
        <v>661</v>
      </c>
      <c r="D36" s="691">
        <v>1</v>
      </c>
      <c r="E36" s="327"/>
      <c r="F36" s="5"/>
    </row>
    <row r="37" spans="1:6" ht="47.25">
      <c r="A37" s="445" t="s">
        <v>830</v>
      </c>
      <c r="B37" s="690">
        <v>1</v>
      </c>
      <c r="C37" s="445" t="s">
        <v>662</v>
      </c>
      <c r="D37" s="691">
        <v>3</v>
      </c>
      <c r="F37" s="33"/>
    </row>
    <row r="38" spans="1:6" ht="19.5">
      <c r="A38" s="445" t="s">
        <v>646</v>
      </c>
      <c r="B38" s="572">
        <v>2</v>
      </c>
      <c r="C38" s="445" t="s">
        <v>663</v>
      </c>
      <c r="D38" s="691">
        <v>2</v>
      </c>
    </row>
    <row r="39" spans="1:6" ht="31.5">
      <c r="A39" s="445" t="s">
        <v>1220</v>
      </c>
      <c r="B39" s="572">
        <v>13</v>
      </c>
      <c r="C39" s="445" t="s">
        <v>664</v>
      </c>
      <c r="D39" s="691">
        <v>1</v>
      </c>
      <c r="F39" s="55"/>
    </row>
    <row r="40" spans="1:6" ht="19.5">
      <c r="A40" s="445" t="s">
        <v>647</v>
      </c>
      <c r="B40" s="572">
        <v>25</v>
      </c>
      <c r="C40" s="445" t="s">
        <v>852</v>
      </c>
      <c r="D40" s="691">
        <v>4</v>
      </c>
      <c r="F40" s="28"/>
    </row>
    <row r="41" spans="1:6" ht="19.5">
      <c r="A41" s="445" t="s">
        <v>831</v>
      </c>
      <c r="B41" s="572">
        <v>36</v>
      </c>
      <c r="C41" s="445" t="s">
        <v>1229</v>
      </c>
      <c r="D41" s="691">
        <v>3</v>
      </c>
      <c r="F41" s="33"/>
    </row>
    <row r="42" spans="1:6" ht="47.25">
      <c r="A42" s="445" t="s">
        <v>1221</v>
      </c>
      <c r="B42" s="572">
        <v>8</v>
      </c>
      <c r="C42" s="445" t="s">
        <v>853</v>
      </c>
      <c r="D42" s="691">
        <v>5</v>
      </c>
      <c r="F42" s="65"/>
    </row>
    <row r="43" spans="1:6" ht="47.25">
      <c r="A43" s="445" t="s">
        <v>1222</v>
      </c>
      <c r="B43" s="572">
        <v>3</v>
      </c>
      <c r="C43" s="445" t="s">
        <v>1230</v>
      </c>
      <c r="D43" s="691">
        <v>7</v>
      </c>
      <c r="F43" s="5"/>
    </row>
    <row r="44" spans="1:6" ht="31.5">
      <c r="A44" s="445" t="s">
        <v>648</v>
      </c>
      <c r="B44" s="572">
        <v>1</v>
      </c>
      <c r="C44" s="445" t="s">
        <v>854</v>
      </c>
      <c r="D44" s="691">
        <v>1</v>
      </c>
      <c r="F44" s="5"/>
    </row>
    <row r="45" spans="1:6" ht="19.5">
      <c r="A45" s="445" t="s">
        <v>832</v>
      </c>
      <c r="B45" s="690">
        <v>2</v>
      </c>
      <c r="C45" s="445" t="s">
        <v>855</v>
      </c>
      <c r="D45" s="691">
        <v>1</v>
      </c>
      <c r="F45" s="33"/>
    </row>
    <row r="46" spans="1:6" ht="19.5">
      <c r="A46" s="445" t="s">
        <v>654</v>
      </c>
      <c r="B46" s="572">
        <v>11</v>
      </c>
      <c r="C46" s="445" t="s">
        <v>646</v>
      </c>
      <c r="D46" s="691">
        <v>0</v>
      </c>
    </row>
    <row r="47" spans="1:6" ht="31.5">
      <c r="A47" s="445" t="s">
        <v>651</v>
      </c>
      <c r="B47" s="572">
        <v>13</v>
      </c>
      <c r="C47" s="445" t="s">
        <v>993</v>
      </c>
      <c r="D47" s="691">
        <v>11</v>
      </c>
      <c r="F47" s="55"/>
    </row>
    <row r="48" spans="1:6" ht="19.5">
      <c r="A48" s="445" t="s">
        <v>653</v>
      </c>
      <c r="B48" s="572">
        <v>0</v>
      </c>
      <c r="C48" s="445" t="s">
        <v>1231</v>
      </c>
      <c r="D48" s="691">
        <v>2</v>
      </c>
      <c r="F48" s="28"/>
    </row>
    <row r="49" spans="1:6" ht="31.5">
      <c r="A49" s="445" t="s">
        <v>649</v>
      </c>
      <c r="B49" s="572">
        <v>24</v>
      </c>
      <c r="C49" s="445" t="s">
        <v>1232</v>
      </c>
      <c r="D49" s="691">
        <v>1</v>
      </c>
      <c r="F49" s="33"/>
    </row>
    <row r="50" spans="1:6" s="33" customFormat="1" ht="19.5">
      <c r="A50" s="445" t="s">
        <v>652</v>
      </c>
      <c r="B50" s="572">
        <v>4</v>
      </c>
      <c r="C50" s="445" t="s">
        <v>1233</v>
      </c>
      <c r="D50" s="691">
        <v>1</v>
      </c>
      <c r="E50" s="327"/>
      <c r="F50" s="65"/>
    </row>
    <row r="51" spans="1:6" ht="19.5">
      <c r="A51" s="445" t="s">
        <v>833</v>
      </c>
      <c r="B51" s="572">
        <v>4</v>
      </c>
      <c r="C51" s="445" t="s">
        <v>1234</v>
      </c>
      <c r="D51" s="691">
        <v>1</v>
      </c>
      <c r="F51" s="5"/>
    </row>
    <row r="52" spans="1:6" s="72" customFormat="1" ht="19.5">
      <c r="A52" s="445" t="s">
        <v>834</v>
      </c>
      <c r="B52" s="572">
        <v>2</v>
      </c>
      <c r="C52" s="445" t="s">
        <v>1235</v>
      </c>
      <c r="D52" s="691">
        <v>1</v>
      </c>
      <c r="E52" s="327"/>
      <c r="F52" s="5"/>
    </row>
    <row r="53" spans="1:6" ht="31.5">
      <c r="A53" s="445" t="s">
        <v>835</v>
      </c>
      <c r="B53" s="690">
        <v>15</v>
      </c>
      <c r="C53" s="445" t="s">
        <v>1236</v>
      </c>
      <c r="D53" s="691">
        <v>1</v>
      </c>
      <c r="F53" s="33"/>
    </row>
    <row r="54" spans="1:6" ht="19.5">
      <c r="A54" s="445" t="s">
        <v>836</v>
      </c>
      <c r="B54" s="572">
        <v>11</v>
      </c>
      <c r="C54" s="445" t="s">
        <v>1226</v>
      </c>
      <c r="D54" s="691">
        <v>1</v>
      </c>
    </row>
    <row r="55" spans="1:6" ht="19.5">
      <c r="A55" s="445" t="s">
        <v>680</v>
      </c>
      <c r="B55" s="572">
        <v>2</v>
      </c>
      <c r="C55" s="445" t="s">
        <v>190</v>
      </c>
      <c r="D55" s="691">
        <v>100</v>
      </c>
      <c r="F55" s="55"/>
    </row>
    <row r="56" spans="1:6" ht="19.5">
      <c r="A56" s="445" t="s">
        <v>837</v>
      </c>
      <c r="B56" s="572">
        <v>9</v>
      </c>
      <c r="C56" s="445" t="s">
        <v>1237</v>
      </c>
      <c r="D56" s="691">
        <v>1</v>
      </c>
      <c r="F56" s="28"/>
    </row>
    <row r="57" spans="1:6" ht="31.5">
      <c r="A57" s="445" t="s">
        <v>839</v>
      </c>
      <c r="B57" s="572">
        <v>1</v>
      </c>
      <c r="C57" s="445" t="s">
        <v>994</v>
      </c>
      <c r="D57" s="691">
        <v>1</v>
      </c>
      <c r="F57" s="33"/>
    </row>
    <row r="58" spans="1:6" ht="31.5">
      <c r="A58" s="445" t="s">
        <v>1223</v>
      </c>
      <c r="B58" s="572">
        <v>24</v>
      </c>
      <c r="C58" s="446" t="s">
        <v>995</v>
      </c>
      <c r="D58" s="692">
        <v>1</v>
      </c>
    </row>
    <row r="59" spans="1:6" ht="19.5">
      <c r="A59" s="445" t="s">
        <v>324</v>
      </c>
      <c r="B59" s="572">
        <v>7</v>
      </c>
      <c r="C59" s="688" t="s">
        <v>54</v>
      </c>
      <c r="D59" s="228">
        <f ca="1">SUM(D5:D85)</f>
        <v>540</v>
      </c>
    </row>
    <row r="60" spans="1:6" ht="19.5">
      <c r="A60" s="445" t="s">
        <v>977</v>
      </c>
      <c r="B60" s="572">
        <v>2</v>
      </c>
      <c r="C60" s="343"/>
      <c r="D60" s="542"/>
    </row>
    <row r="61" spans="1:6" ht="19.5">
      <c r="A61" s="445" t="s">
        <v>978</v>
      </c>
      <c r="B61" s="690">
        <v>2</v>
      </c>
      <c r="C61" s="343"/>
      <c r="D61" s="542"/>
    </row>
    <row r="62" spans="1:6" ht="31.5">
      <c r="A62" s="445" t="s">
        <v>1224</v>
      </c>
      <c r="B62" s="572">
        <v>3</v>
      </c>
      <c r="C62" s="343"/>
      <c r="D62" s="542"/>
    </row>
    <row r="63" spans="1:6" ht="31.5">
      <c r="A63" s="445" t="s">
        <v>979</v>
      </c>
      <c r="B63" s="572">
        <v>3</v>
      </c>
      <c r="C63" s="343"/>
      <c r="D63" s="542"/>
    </row>
    <row r="64" spans="1:6" ht="19.5">
      <c r="A64" s="445" t="s">
        <v>980</v>
      </c>
      <c r="B64" s="572">
        <v>7</v>
      </c>
      <c r="C64" s="343"/>
      <c r="D64" s="542"/>
      <c r="E64" s="380"/>
    </row>
    <row r="65" spans="1:4" ht="31.5">
      <c r="A65" s="445" t="s">
        <v>981</v>
      </c>
      <c r="B65" s="572">
        <v>15</v>
      </c>
      <c r="C65" s="343"/>
      <c r="D65" s="542"/>
    </row>
    <row r="66" spans="1:4" ht="19.5">
      <c r="A66" s="445" t="s">
        <v>982</v>
      </c>
      <c r="B66" s="572">
        <v>9</v>
      </c>
      <c r="C66" s="343"/>
      <c r="D66" s="542"/>
    </row>
    <row r="67" spans="1:4" ht="31.5">
      <c r="A67" s="445" t="s">
        <v>983</v>
      </c>
      <c r="B67" s="572">
        <v>6</v>
      </c>
      <c r="C67" s="343"/>
      <c r="D67" s="542"/>
    </row>
    <row r="68" spans="1:4" ht="31.5">
      <c r="A68" s="445" t="s">
        <v>984</v>
      </c>
      <c r="B68" s="572">
        <v>0</v>
      </c>
      <c r="C68" s="343"/>
      <c r="D68" s="542"/>
    </row>
    <row r="69" spans="1:4" ht="31.5">
      <c r="A69" s="445" t="s">
        <v>985</v>
      </c>
      <c r="B69" s="690">
        <v>1</v>
      </c>
      <c r="C69" s="343"/>
      <c r="D69" s="542"/>
    </row>
    <row r="70" spans="1:4" ht="19.5">
      <c r="A70" s="445" t="s">
        <v>325</v>
      </c>
      <c r="B70" s="572">
        <v>5</v>
      </c>
      <c r="C70" s="343"/>
      <c r="D70" s="542"/>
    </row>
    <row r="71" spans="1:4" ht="19.5">
      <c r="A71" s="445" t="s">
        <v>1225</v>
      </c>
      <c r="B71" s="572">
        <v>3</v>
      </c>
      <c r="C71" s="343"/>
      <c r="D71" s="542"/>
    </row>
    <row r="72" spans="1:4" ht="31.5">
      <c r="A72" s="445" t="s">
        <v>986</v>
      </c>
      <c r="B72" s="572">
        <v>1</v>
      </c>
      <c r="C72" s="343"/>
      <c r="D72" s="542"/>
    </row>
    <row r="73" spans="1:4" ht="31.5">
      <c r="A73" s="445" t="s">
        <v>987</v>
      </c>
      <c r="B73" s="572">
        <v>2</v>
      </c>
      <c r="C73" s="343"/>
      <c r="D73" s="542"/>
    </row>
    <row r="74" spans="1:4" ht="19.5">
      <c r="A74" s="445" t="s">
        <v>988</v>
      </c>
      <c r="B74" s="572">
        <v>16</v>
      </c>
      <c r="C74" s="343"/>
      <c r="D74" s="542"/>
    </row>
    <row r="75" spans="1:4" ht="19.5">
      <c r="A75" s="445" t="s">
        <v>347</v>
      </c>
      <c r="B75" s="572">
        <v>5</v>
      </c>
      <c r="C75" s="343"/>
      <c r="D75" s="542"/>
    </row>
    <row r="76" spans="1:4" ht="19.5">
      <c r="A76" s="445" t="s">
        <v>989</v>
      </c>
      <c r="B76" s="572">
        <v>0</v>
      </c>
      <c r="C76" s="343"/>
      <c r="D76" s="542"/>
    </row>
    <row r="77" spans="1:4" ht="19.5">
      <c r="A77" s="445" t="s">
        <v>990</v>
      </c>
      <c r="B77" s="690">
        <v>5</v>
      </c>
      <c r="C77" s="343"/>
      <c r="D77" s="542"/>
    </row>
    <row r="78" spans="1:4" ht="19.5">
      <c r="A78" s="445" t="s">
        <v>1226</v>
      </c>
      <c r="B78" s="572">
        <v>1</v>
      </c>
      <c r="C78" s="343"/>
      <c r="D78" s="542"/>
    </row>
    <row r="79" spans="1:4" ht="31.5">
      <c r="A79" s="445" t="s">
        <v>1227</v>
      </c>
      <c r="B79" s="572">
        <v>2</v>
      </c>
      <c r="C79" s="343"/>
      <c r="D79" s="542"/>
    </row>
    <row r="80" spans="1:4" ht="19.5">
      <c r="A80" s="445" t="s">
        <v>1228</v>
      </c>
      <c r="B80" s="572">
        <v>4</v>
      </c>
      <c r="C80" s="343"/>
      <c r="D80" s="542"/>
    </row>
    <row r="81" spans="1:11" ht="31.5">
      <c r="A81" s="445" t="s">
        <v>838</v>
      </c>
      <c r="B81" s="572">
        <v>1</v>
      </c>
      <c r="C81" s="343"/>
      <c r="D81" s="542"/>
    </row>
    <row r="82" spans="1:11" ht="31.5">
      <c r="A82" s="445" t="s">
        <v>991</v>
      </c>
      <c r="B82" s="572">
        <v>6</v>
      </c>
      <c r="C82" s="343"/>
      <c r="D82" s="542"/>
    </row>
    <row r="83" spans="1:11" ht="19.5">
      <c r="A83" s="227" t="s">
        <v>54</v>
      </c>
      <c r="B83" s="234">
        <f>SUM(B5:B82)</f>
        <v>912</v>
      </c>
      <c r="C83" s="343"/>
      <c r="D83" s="542"/>
    </row>
    <row r="84" spans="1:11" ht="19.5">
      <c r="A84" s="343"/>
      <c r="B84" s="542"/>
      <c r="C84" s="343"/>
      <c r="D84" s="542"/>
      <c r="E84" s="568"/>
      <c r="F84" s="568"/>
      <c r="G84" s="568"/>
      <c r="H84" s="568"/>
      <c r="I84" s="568"/>
      <c r="J84" s="568"/>
      <c r="K84" s="568"/>
    </row>
    <row r="85" spans="1:11" ht="19.5">
      <c r="A85" s="343"/>
      <c r="B85" s="542"/>
      <c r="C85" s="343"/>
      <c r="D85" s="542"/>
      <c r="E85" s="568"/>
      <c r="F85" s="568"/>
      <c r="G85" s="568"/>
      <c r="H85" s="568"/>
      <c r="I85" s="568"/>
      <c r="J85" s="568"/>
      <c r="K85" s="568"/>
    </row>
    <row r="86" spans="1:11" ht="19.5">
      <c r="A86" s="343"/>
      <c r="B86" s="542"/>
      <c r="C86" s="568"/>
      <c r="D86" s="568"/>
      <c r="E86" s="568"/>
      <c r="F86" s="568"/>
      <c r="G86" s="568"/>
      <c r="H86" s="568"/>
      <c r="I86" s="568"/>
      <c r="J86" s="568"/>
      <c r="K86" s="568"/>
    </row>
    <row r="87" spans="1:11" ht="19.5">
      <c r="A87" s="343"/>
      <c r="B87" s="542"/>
      <c r="C87" s="568"/>
      <c r="D87" s="285"/>
      <c r="E87" s="568"/>
      <c r="F87" s="568"/>
      <c r="G87" s="568"/>
      <c r="H87" s="568"/>
      <c r="I87" s="568"/>
      <c r="J87" s="568"/>
      <c r="K87" s="568"/>
    </row>
    <row r="88" spans="1:11" ht="19.5">
      <c r="A88" s="343"/>
      <c r="B88" s="542"/>
      <c r="C88" s="568"/>
      <c r="D88" s="285"/>
      <c r="E88" s="568"/>
      <c r="F88" s="568"/>
      <c r="G88" s="568"/>
      <c r="H88" s="568"/>
      <c r="I88" s="568"/>
      <c r="J88" s="568"/>
      <c r="K88" s="568"/>
    </row>
    <row r="89" spans="1:11" ht="19.5">
      <c r="A89" s="343"/>
      <c r="B89" s="542"/>
      <c r="C89" s="568"/>
      <c r="D89" s="285"/>
      <c r="E89" s="568"/>
      <c r="F89" s="568"/>
      <c r="G89" s="568"/>
      <c r="H89" s="568"/>
      <c r="I89" s="568"/>
      <c r="J89" s="568"/>
      <c r="K89" s="568"/>
    </row>
    <row r="90" spans="1:11" ht="19.5">
      <c r="A90" s="343"/>
      <c r="B90" s="542"/>
      <c r="C90" s="568"/>
      <c r="D90" s="285"/>
      <c r="E90" s="568"/>
      <c r="F90" s="568"/>
      <c r="G90" s="568"/>
      <c r="H90" s="568"/>
      <c r="I90" s="568"/>
      <c r="J90" s="568"/>
      <c r="K90" s="568"/>
    </row>
    <row r="91" spans="1:11" ht="19.5">
      <c r="A91" s="343"/>
      <c r="B91" s="542"/>
      <c r="C91" s="568"/>
      <c r="D91" s="285"/>
      <c r="E91" s="568"/>
      <c r="F91" s="568"/>
      <c r="G91" s="568"/>
      <c r="H91" s="568"/>
      <c r="I91" s="568"/>
      <c r="J91" s="568"/>
      <c r="K91" s="568"/>
    </row>
    <row r="92" spans="1:11" ht="19.5">
      <c r="A92" s="343"/>
      <c r="B92" s="542"/>
      <c r="C92" s="568"/>
      <c r="D92" s="285"/>
      <c r="E92" s="568"/>
      <c r="F92" s="568"/>
      <c r="G92" s="568"/>
      <c r="H92" s="568"/>
      <c r="I92" s="568"/>
      <c r="J92" s="568"/>
      <c r="K92" s="568"/>
    </row>
    <row r="93" spans="1:11" ht="19.5">
      <c r="A93" s="343"/>
      <c r="B93" s="542"/>
      <c r="C93" s="568"/>
      <c r="D93" s="285"/>
      <c r="E93" s="568"/>
      <c r="F93" s="568"/>
      <c r="G93" s="568"/>
      <c r="H93" s="568"/>
      <c r="I93" s="568"/>
      <c r="J93" s="568"/>
      <c r="K93" s="568"/>
    </row>
    <row r="94" spans="1:11" ht="19.5">
      <c r="A94" s="343"/>
      <c r="B94" s="542"/>
      <c r="C94" s="568"/>
      <c r="D94" s="285"/>
      <c r="E94" s="568"/>
      <c r="F94" s="568"/>
      <c r="G94" s="568"/>
      <c r="H94" s="568"/>
      <c r="I94" s="568"/>
      <c r="J94" s="568"/>
      <c r="K94" s="568"/>
    </row>
    <row r="95" spans="1:11" ht="19.5">
      <c r="A95" s="343"/>
      <c r="B95" s="542"/>
      <c r="C95" s="568"/>
      <c r="D95" s="285"/>
      <c r="E95" s="568"/>
      <c r="F95" s="568"/>
      <c r="G95" s="568"/>
      <c r="H95" s="568"/>
      <c r="I95" s="568"/>
      <c r="J95" s="568"/>
      <c r="K95" s="568"/>
    </row>
    <row r="96" spans="1:11" ht="19.5">
      <c r="A96" s="343"/>
      <c r="B96" s="542"/>
      <c r="C96" s="568"/>
      <c r="D96" s="285"/>
      <c r="E96" s="568"/>
      <c r="F96" s="568"/>
      <c r="G96" s="568"/>
      <c r="H96" s="568"/>
      <c r="I96" s="568"/>
      <c r="J96" s="568"/>
      <c r="K96" s="568"/>
    </row>
    <row r="97" spans="1:11" ht="19.5">
      <c r="A97" s="343"/>
      <c r="B97" s="542"/>
      <c r="C97" s="568"/>
      <c r="D97" s="285"/>
      <c r="E97" s="568"/>
      <c r="F97" s="568"/>
      <c r="G97" s="568"/>
      <c r="H97" s="568"/>
      <c r="I97" s="568"/>
      <c r="J97" s="568"/>
      <c r="K97" s="568"/>
    </row>
    <row r="98" spans="1:11" ht="42" customHeight="1">
      <c r="A98" s="343"/>
      <c r="B98" s="542"/>
      <c r="C98" s="568"/>
      <c r="D98" s="568"/>
      <c r="E98" s="568"/>
      <c r="F98" s="568"/>
      <c r="G98" s="568"/>
      <c r="H98" s="568"/>
      <c r="I98" s="568"/>
      <c r="J98" s="568"/>
      <c r="K98" s="568"/>
    </row>
    <row r="99" spans="1:11" ht="19.5">
      <c r="A99" s="343"/>
      <c r="B99" s="542"/>
      <c r="C99" s="568"/>
      <c r="D99" s="568"/>
      <c r="E99" s="568"/>
      <c r="F99" s="568"/>
      <c r="G99" s="568"/>
      <c r="H99" s="568"/>
      <c r="I99" s="568"/>
      <c r="J99" s="568"/>
      <c r="K99" s="568"/>
    </row>
    <row r="100" spans="1:11" ht="19.5">
      <c r="A100" s="343"/>
      <c r="B100" s="542"/>
      <c r="C100" s="568"/>
      <c r="D100" s="568"/>
      <c r="E100" s="568"/>
      <c r="F100" s="568"/>
      <c r="G100" s="568"/>
      <c r="H100" s="568"/>
      <c r="I100" s="568"/>
      <c r="J100" s="568"/>
      <c r="K100" s="568"/>
    </row>
    <row r="101" spans="1:11" ht="19.5">
      <c r="A101" s="343"/>
      <c r="B101" s="542"/>
      <c r="C101" s="568"/>
      <c r="D101" s="568"/>
      <c r="E101" s="568"/>
      <c r="F101" s="568"/>
      <c r="G101" s="568"/>
      <c r="H101" s="568"/>
      <c r="I101" s="568"/>
      <c r="J101" s="568"/>
      <c r="K101" s="568"/>
    </row>
    <row r="102" spans="1:11" ht="19.5">
      <c r="A102" s="343"/>
      <c r="B102" s="542"/>
      <c r="C102" s="568"/>
      <c r="D102" s="568"/>
      <c r="E102" s="568"/>
      <c r="F102" s="568"/>
      <c r="G102" s="568"/>
      <c r="H102" s="568"/>
      <c r="I102" s="568"/>
      <c r="J102" s="568"/>
      <c r="K102" s="568"/>
    </row>
    <row r="103" spans="1:11" ht="19.5">
      <c r="A103" s="343"/>
      <c r="B103" s="542"/>
      <c r="C103" s="568"/>
      <c r="D103" s="568"/>
      <c r="E103" s="568"/>
      <c r="F103" s="568"/>
      <c r="G103" s="568"/>
      <c r="H103" s="568"/>
      <c r="I103" s="568"/>
      <c r="J103" s="568"/>
      <c r="K103" s="568"/>
    </row>
    <row r="104" spans="1:11" ht="42" customHeight="1">
      <c r="A104" s="343"/>
      <c r="B104" s="542"/>
      <c r="C104" s="568"/>
      <c r="D104" s="568"/>
      <c r="E104" s="568"/>
      <c r="F104" s="568"/>
      <c r="G104" s="568"/>
      <c r="H104" s="568"/>
      <c r="I104" s="568"/>
      <c r="J104" s="568"/>
      <c r="K104" s="568"/>
    </row>
    <row r="105" spans="1:11" ht="38.25" customHeight="1">
      <c r="A105" s="343"/>
      <c r="B105" s="542"/>
      <c r="C105" s="568"/>
      <c r="D105" s="568"/>
      <c r="E105" s="568"/>
      <c r="F105" s="568"/>
      <c r="G105" s="568"/>
      <c r="H105" s="568"/>
      <c r="I105" s="568"/>
      <c r="J105" s="568"/>
      <c r="K105" s="568"/>
    </row>
    <row r="106" spans="1:11" ht="38.25" customHeight="1">
      <c r="A106" s="343"/>
      <c r="B106" s="542"/>
      <c r="C106" s="568"/>
      <c r="D106" s="568"/>
      <c r="E106" s="568"/>
      <c r="F106" s="568"/>
      <c r="G106" s="568"/>
      <c r="H106" s="568"/>
      <c r="I106" s="568"/>
      <c r="J106" s="568"/>
      <c r="K106" s="568"/>
    </row>
    <row r="107" spans="1:11" ht="21" customHeight="1"/>
  </sheetData>
  <mergeCells count="12">
    <mergeCell ref="G2:H2"/>
    <mergeCell ref="E3:E4"/>
    <mergeCell ref="F3:F4"/>
    <mergeCell ref="G3:G4"/>
    <mergeCell ref="H3:H4"/>
    <mergeCell ref="E2:F2"/>
    <mergeCell ref="C3:C4"/>
    <mergeCell ref="A2:B2"/>
    <mergeCell ref="B3:B4"/>
    <mergeCell ref="A3:A4"/>
    <mergeCell ref="C2:D2"/>
    <mergeCell ref="D3:D4"/>
  </mergeCells>
  <phoneticPr fontId="0" type="noConversion"/>
  <conditionalFormatting sqref="G7:G8">
    <cfRule type="cellIs" dxfId="1" priority="1" operator="between">
      <formula>0</formula>
      <formula>0.5</formula>
    </cfRule>
  </conditionalFormatting>
  <conditionalFormatting sqref="G7:G8">
    <cfRule type="cellIs" dxfId="0" priority="5" stopIfTrue="1" operator="between">
      <formula>0.000000000001</formula>
      <formula>0.05</formula>
    </cfRule>
  </conditionalFormatting>
  <pageMargins left="0.75" right="0.75" top="1" bottom="1" header="0.5" footer="0.5"/>
  <pageSetup paperSize="9" scale="43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G9"/>
  <sheetViews>
    <sheetView rightToLeft="1" workbookViewId="0">
      <selection activeCell="J8" sqref="J8"/>
    </sheetView>
  </sheetViews>
  <sheetFormatPr defaultColWidth="17.1640625" defaultRowHeight="11.25"/>
  <sheetData>
    <row r="1" spans="1:7" ht="21">
      <c r="A1" s="457" t="s">
        <v>711</v>
      </c>
      <c r="B1" s="458"/>
      <c r="C1" s="457"/>
      <c r="D1" s="78"/>
      <c r="E1" s="78"/>
      <c r="F1" s="78"/>
      <c r="G1" s="89"/>
    </row>
    <row r="2" spans="1:7" ht="21">
      <c r="A2" s="1019" t="s">
        <v>164</v>
      </c>
      <c r="B2" s="1002"/>
      <c r="C2" s="1002"/>
      <c r="D2" s="1002"/>
      <c r="E2" s="1002"/>
      <c r="F2" s="1020"/>
      <c r="G2" s="451" t="s">
        <v>52</v>
      </c>
    </row>
    <row r="3" spans="1:7" ht="19.5">
      <c r="A3" s="224" t="s">
        <v>58</v>
      </c>
      <c r="B3" s="224" t="s">
        <v>162</v>
      </c>
      <c r="C3" s="225" t="s">
        <v>151</v>
      </c>
      <c r="D3" s="225" t="s">
        <v>162</v>
      </c>
      <c r="E3" s="225" t="s">
        <v>61</v>
      </c>
      <c r="F3" s="226" t="s">
        <v>162</v>
      </c>
      <c r="G3" s="451"/>
    </row>
    <row r="4" spans="1:7" ht="30">
      <c r="A4" s="223" t="s">
        <v>400</v>
      </c>
      <c r="B4" s="218">
        <v>22</v>
      </c>
      <c r="C4" s="223" t="s">
        <v>1174</v>
      </c>
      <c r="D4" s="569">
        <v>6</v>
      </c>
      <c r="E4" s="223"/>
      <c r="F4" s="218">
        <v>0</v>
      </c>
      <c r="G4" s="832">
        <f>(D4+B4)</f>
        <v>28</v>
      </c>
    </row>
    <row r="5" spans="1:7" s="380" customFormat="1" ht="30">
      <c r="A5" s="223" t="s">
        <v>410</v>
      </c>
      <c r="B5" s="218">
        <v>26</v>
      </c>
      <c r="C5" s="223" t="s">
        <v>402</v>
      </c>
      <c r="D5" s="569">
        <v>6</v>
      </c>
      <c r="E5" s="223"/>
      <c r="F5" s="218"/>
      <c r="G5" s="832">
        <f t="shared" ref="G5:G8" si="0">(D5+B5)</f>
        <v>32</v>
      </c>
    </row>
    <row r="6" spans="1:7" ht="30" customHeight="1">
      <c r="A6" s="223" t="s">
        <v>710</v>
      </c>
      <c r="B6" s="218">
        <v>31</v>
      </c>
      <c r="C6" s="223" t="s">
        <v>960</v>
      </c>
      <c r="D6" s="569">
        <v>3</v>
      </c>
      <c r="E6" s="223"/>
      <c r="F6" s="218"/>
      <c r="G6" s="832">
        <f t="shared" si="0"/>
        <v>34</v>
      </c>
    </row>
    <row r="7" spans="1:7" ht="30" customHeight="1">
      <c r="A7" s="223" t="s">
        <v>417</v>
      </c>
      <c r="B7" s="218">
        <v>26</v>
      </c>
      <c r="C7" s="223"/>
      <c r="D7" s="218"/>
      <c r="E7" s="223"/>
      <c r="F7" s="218"/>
      <c r="G7" s="832">
        <f t="shared" si="0"/>
        <v>26</v>
      </c>
    </row>
    <row r="8" spans="1:7" ht="19.5" customHeight="1">
      <c r="A8" s="223" t="s">
        <v>415</v>
      </c>
      <c r="B8" s="218">
        <v>24</v>
      </c>
      <c r="C8" s="223"/>
      <c r="D8" s="218"/>
      <c r="E8" s="223"/>
      <c r="F8" s="218"/>
      <c r="G8" s="832">
        <f t="shared" si="0"/>
        <v>24</v>
      </c>
    </row>
    <row r="9" spans="1:7" ht="18">
      <c r="A9" s="227"/>
      <c r="B9" s="228">
        <f>SUM(B4:B8)</f>
        <v>129</v>
      </c>
      <c r="C9" s="227"/>
      <c r="D9" s="228">
        <f>SUM(D4:D8)</f>
        <v>15</v>
      </c>
      <c r="E9" s="227"/>
      <c r="F9" s="228">
        <f>SUM(F7:F8)</f>
        <v>0</v>
      </c>
      <c r="G9" s="228">
        <f>SUM(G4:G8)</f>
        <v>144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G5"/>
  <sheetViews>
    <sheetView rightToLeft="1" workbookViewId="0"/>
  </sheetViews>
  <sheetFormatPr defaultColWidth="20.33203125" defaultRowHeight="11.25"/>
  <cols>
    <col min="1" max="1" width="22.6640625" customWidth="1"/>
  </cols>
  <sheetData>
    <row r="1" spans="1:7" ht="31.5" customHeight="1">
      <c r="A1" s="668" t="s">
        <v>712</v>
      </c>
      <c r="B1" s="458"/>
      <c r="C1" s="457"/>
      <c r="D1" s="78"/>
      <c r="E1" s="78"/>
      <c r="F1" s="78"/>
      <c r="G1" s="89"/>
    </row>
    <row r="2" spans="1:7" ht="21">
      <c r="A2" s="1019" t="s">
        <v>164</v>
      </c>
      <c r="B2" s="1002"/>
      <c r="C2" s="1002"/>
      <c r="D2" s="1002"/>
      <c r="E2" s="1002"/>
      <c r="F2" s="1020"/>
      <c r="G2" s="451" t="s">
        <v>52</v>
      </c>
    </row>
    <row r="3" spans="1:7" ht="19.5">
      <c r="A3" s="224" t="s">
        <v>58</v>
      </c>
      <c r="B3" s="224" t="s">
        <v>162</v>
      </c>
      <c r="C3" s="225" t="s">
        <v>151</v>
      </c>
      <c r="D3" s="225" t="s">
        <v>162</v>
      </c>
      <c r="E3" s="225" t="s">
        <v>61</v>
      </c>
      <c r="F3" s="226" t="s">
        <v>162</v>
      </c>
      <c r="G3" s="451"/>
    </row>
    <row r="4" spans="1:7" ht="19.5">
      <c r="A4" s="223" t="s">
        <v>159</v>
      </c>
      <c r="B4" s="218">
        <v>56</v>
      </c>
      <c r="C4" s="223"/>
      <c r="D4" s="218">
        <v>0</v>
      </c>
      <c r="E4" s="223"/>
      <c r="F4" s="218">
        <v>0</v>
      </c>
      <c r="G4" s="235"/>
    </row>
    <row r="5" spans="1:7" ht="18">
      <c r="A5" s="227"/>
      <c r="B5" s="228">
        <f>SUM(B4:B4)</f>
        <v>56</v>
      </c>
      <c r="C5" s="227"/>
      <c r="D5" s="228">
        <f>SUM(D4:D4)</f>
        <v>0</v>
      </c>
      <c r="E5" s="227"/>
      <c r="F5" s="228">
        <v>0</v>
      </c>
      <c r="G5" s="228">
        <f>SUM(B5:F5)</f>
        <v>56</v>
      </c>
    </row>
  </sheetData>
  <mergeCells count="1">
    <mergeCell ref="A2:F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8"/>
  <sheetViews>
    <sheetView rightToLeft="1" workbookViewId="0">
      <selection activeCell="G4" sqref="G4:G7"/>
    </sheetView>
  </sheetViews>
  <sheetFormatPr defaultColWidth="33" defaultRowHeight="11.25"/>
  <cols>
    <col min="1" max="1" width="33" style="420"/>
    <col min="2" max="16384" width="33" style="380"/>
  </cols>
  <sheetData>
    <row r="1" spans="1:7" ht="21">
      <c r="A1" s="566" t="s">
        <v>954</v>
      </c>
      <c r="B1" s="458"/>
      <c r="C1" s="457"/>
      <c r="D1" s="78"/>
      <c r="E1" s="78"/>
      <c r="F1" s="78"/>
      <c r="G1" s="89"/>
    </row>
    <row r="2" spans="1:7" ht="21">
      <c r="A2" s="1019" t="s">
        <v>164</v>
      </c>
      <c r="B2" s="1002"/>
      <c r="C2" s="1002"/>
      <c r="D2" s="1002"/>
      <c r="E2" s="1002"/>
      <c r="F2" s="1020"/>
      <c r="G2" s="852" t="s">
        <v>52</v>
      </c>
    </row>
    <row r="3" spans="1:7" ht="19.5" customHeight="1">
      <c r="A3" s="244" t="s">
        <v>58</v>
      </c>
      <c r="B3" s="565" t="s">
        <v>162</v>
      </c>
      <c r="C3" s="244" t="s">
        <v>151</v>
      </c>
      <c r="D3" s="244" t="s">
        <v>162</v>
      </c>
      <c r="E3" s="244" t="s">
        <v>61</v>
      </c>
      <c r="F3" s="565" t="s">
        <v>162</v>
      </c>
      <c r="G3" s="853"/>
    </row>
    <row r="4" spans="1:7" ht="21">
      <c r="A4" s="563" t="s">
        <v>153</v>
      </c>
      <c r="B4" s="226">
        <v>42</v>
      </c>
      <c r="C4" s="226"/>
      <c r="D4" s="226">
        <v>0</v>
      </c>
      <c r="E4" s="226"/>
      <c r="F4" s="226">
        <v>0</v>
      </c>
      <c r="G4" s="562">
        <f>SUM(B4:F4)</f>
        <v>42</v>
      </c>
    </row>
    <row r="5" spans="1:7" ht="21">
      <c r="A5" s="563" t="s">
        <v>236</v>
      </c>
      <c r="B5" s="226">
        <v>24</v>
      </c>
      <c r="C5" s="226"/>
      <c r="D5" s="226">
        <v>0</v>
      </c>
      <c r="E5" s="226"/>
      <c r="F5" s="226">
        <v>0</v>
      </c>
      <c r="G5" s="562">
        <f>SUM(B5:F5)</f>
        <v>24</v>
      </c>
    </row>
    <row r="6" spans="1:7" ht="21">
      <c r="A6" s="563" t="s">
        <v>955</v>
      </c>
      <c r="B6" s="226">
        <v>49</v>
      </c>
      <c r="C6" s="226"/>
      <c r="D6" s="226">
        <v>0</v>
      </c>
      <c r="E6" s="226"/>
      <c r="F6" s="226">
        <v>0</v>
      </c>
      <c r="G6" s="562">
        <f>SUM(B6:F6)</f>
        <v>49</v>
      </c>
    </row>
    <row r="7" spans="1:7" ht="21">
      <c r="A7" s="563" t="s">
        <v>956</v>
      </c>
      <c r="B7" s="226">
        <v>49</v>
      </c>
      <c r="C7" s="223"/>
      <c r="D7" s="223">
        <v>0</v>
      </c>
      <c r="E7" s="223"/>
      <c r="F7" s="223">
        <v>0</v>
      </c>
      <c r="G7" s="562">
        <f>SUM(B7:F7)</f>
        <v>49</v>
      </c>
    </row>
    <row r="8" spans="1:7" ht="18">
      <c r="A8" s="567"/>
      <c r="B8" s="228">
        <f>SUM(B4:B7)</f>
        <v>164</v>
      </c>
      <c r="C8" s="564">
        <v>0</v>
      </c>
      <c r="D8" s="228">
        <f>SUM(D7:D7)</f>
        <v>0</v>
      </c>
      <c r="E8" s="227"/>
      <c r="F8" s="228">
        <v>0</v>
      </c>
      <c r="G8" s="228">
        <f>SUM(B8:C8)</f>
        <v>164</v>
      </c>
    </row>
  </sheetData>
  <mergeCells count="2">
    <mergeCell ref="A2:F2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Contents</vt:lpstr>
      <vt:lpstr>سرمایه انسانی دانشگاه شیراز</vt:lpstr>
      <vt:lpstr>سرمایه فیزیکی</vt:lpstr>
      <vt:lpstr>هزینه ها و درآمدها</vt:lpstr>
      <vt:lpstr>خدمات دانشجویی</vt:lpstr>
      <vt:lpstr>فعالیت های آموزشی</vt:lpstr>
      <vt:lpstr>فعالیت های پژوهشی</vt:lpstr>
      <vt:lpstr>فعالیت فرهنگی</vt:lpstr>
      <vt:lpstr>فناوری اطلاعات و ارتباطات</vt:lpstr>
      <vt:lpstr>دانشكده ادبيات و علوم انساني </vt:lpstr>
      <vt:lpstr>دانشکده الهیات و معارف اسلامی</vt:lpstr>
      <vt:lpstr>دانشکده اقتصاد و مدیریت </vt:lpstr>
      <vt:lpstr>دانشکده حقوق</vt:lpstr>
      <vt:lpstr>دانشکده علوم تربیتی و روانشناسی</vt:lpstr>
      <vt:lpstr>دانشکده علوم</vt:lpstr>
      <vt:lpstr>دانشکده کشاورزی</vt:lpstr>
      <vt:lpstr>دانشکده دام‍پزشکی</vt:lpstr>
      <vt:lpstr>دانشکده مهندسی  مواد و عمران</vt:lpstr>
      <vt:lpstr>دانشکده مهندسی برق و کامپیوتر</vt:lpstr>
      <vt:lpstr>دانشكده مهندسی شیمی نفت و گاز </vt:lpstr>
      <vt:lpstr>مهندسی مکانیک</vt:lpstr>
      <vt:lpstr>دانشکده فناوری های نوین</vt:lpstr>
      <vt:lpstr>دانشكده هنر و معماری</vt:lpstr>
      <vt:lpstr>دانشکده آموزش های الکترونیکی</vt:lpstr>
      <vt:lpstr>دانشکده پردیس بین الملل</vt:lpstr>
      <vt:lpstr>منابع طبیعی دارارب</vt:lpstr>
      <vt:lpstr>مرکز آموزش عالی آباده</vt:lpstr>
      <vt:lpstr>مرکز آموزش عالی استهبان</vt:lpstr>
    </vt:vector>
  </TitlesOfParts>
  <Company>BP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data – 1965-2017</dc:title>
  <dc:subject>BP Statistical Review of World Energy – 2018</dc:subject>
  <dc:creator>BP</dc:creator>
  <cp:keywords>bp.com/statsreview</cp:keywords>
  <cp:lastModifiedBy>Windows User</cp:lastModifiedBy>
  <cp:lastPrinted>2021-10-27T05:11:16Z</cp:lastPrinted>
  <dcterms:created xsi:type="dcterms:W3CDTF">2001-06-05T09:44:21Z</dcterms:created>
  <dcterms:modified xsi:type="dcterms:W3CDTF">2024-10-19T16:54:20Z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WorkbookVersion">
    <vt:i4>2</vt:i4>
  </property>
  <property fmtid="{D5CDD505-2E9C-101B-9397-08002B2CF9AE}" pid="3" name="MSIP_Label_569bf4a9-87bd-4dbf-a36c-1db5158e5def_Enabled">
    <vt:lpwstr>True</vt:lpwstr>
  </property>
  <property fmtid="{D5CDD505-2E9C-101B-9397-08002B2CF9AE}" pid="4" name="MSIP_Label_569bf4a9-87bd-4dbf-a36c-1db5158e5def_SiteId">
    <vt:lpwstr>ea80952e-a476-42d4-aaf4-5457852b0f7e</vt:lpwstr>
  </property>
  <property fmtid="{D5CDD505-2E9C-101B-9397-08002B2CF9AE}" pid="5" name="MSIP_Label_569bf4a9-87bd-4dbf-a36c-1db5158e5def_Ref">
    <vt:lpwstr>https://api.informationprotection.azure.com/api/ea80952e-a476-42d4-aaf4-5457852b0f7e</vt:lpwstr>
  </property>
  <property fmtid="{D5CDD505-2E9C-101B-9397-08002B2CF9AE}" pid="6" name="MSIP_Label_569bf4a9-87bd-4dbf-a36c-1db5158e5def_Owner">
    <vt:lpwstr>claire.jones@uk.bp.com</vt:lpwstr>
  </property>
  <property fmtid="{D5CDD505-2E9C-101B-9397-08002B2CF9AE}" pid="7" name="MSIP_Label_569bf4a9-87bd-4dbf-a36c-1db5158e5def_SetDate">
    <vt:lpwstr>2018-01-17T15:48:12.7438119+00:00</vt:lpwstr>
  </property>
  <property fmtid="{D5CDD505-2E9C-101B-9397-08002B2CF9AE}" pid="8" name="MSIP_Label_569bf4a9-87bd-4dbf-a36c-1db5158e5def_Name">
    <vt:lpwstr>General</vt:lpwstr>
  </property>
  <property fmtid="{D5CDD505-2E9C-101B-9397-08002B2CF9AE}" pid="9" name="MSIP_Label_569bf4a9-87bd-4dbf-a36c-1db5158e5def_Application">
    <vt:lpwstr>Microsoft Azure Information Protection</vt:lpwstr>
  </property>
  <property fmtid="{D5CDD505-2E9C-101B-9397-08002B2CF9AE}" pid="10" name="MSIP_Label_569bf4a9-87bd-4dbf-a36c-1db5158e5def_Extended_MSFT_Method">
    <vt:lpwstr>Manual</vt:lpwstr>
  </property>
  <property fmtid="{D5CDD505-2E9C-101B-9397-08002B2CF9AE}" pid="11" name="Sensitivity">
    <vt:lpwstr>General</vt:lpwstr>
  </property>
</Properties>
</file>