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اداره آموزش کارکنان\تقویم آموزشی\"/>
    </mc:Choice>
  </mc:AlternateContent>
  <bookViews>
    <workbookView xWindow="0" yWindow="0" windowWidth="20400" windowHeight="7755" activeTab="2"/>
  </bookViews>
  <sheets>
    <sheet name="Sheet1" sheetId="1" r:id="rId1"/>
    <sheet name="Sheet3" sheetId="3" r:id="rId2"/>
    <sheet name="Sheet4" sheetId="4" r:id="rId3"/>
    <sheet name="Sheet2" sheetId="2" r:id="rId4"/>
  </sheets>
  <definedNames>
    <definedName name="_xlnm.Print_Area" localSheetId="0">Sheet1!$A$1:$J$114</definedName>
    <definedName name="_xlnm.Print_Titles" localSheetId="0">Sheet1!$1:$2</definedName>
    <definedName name="_xlnm.Print_Titles" localSheetId="3">Sheet2!$1:$2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6" i="2" l="1"/>
  <c r="J180" i="2"/>
  <c r="J169" i="2"/>
  <c r="J170" i="2"/>
  <c r="J171" i="2"/>
  <c r="J172" i="2"/>
  <c r="J173" i="2"/>
  <c r="J174" i="2"/>
  <c r="J175" i="2"/>
  <c r="J176" i="2"/>
  <c r="J177" i="2"/>
  <c r="J178" i="2"/>
  <c r="J179" i="2"/>
  <c r="J165" i="2"/>
  <c r="J159" i="2"/>
  <c r="J160" i="2"/>
  <c r="J161" i="2"/>
  <c r="J162" i="2"/>
  <c r="J163" i="2"/>
  <c r="J164" i="2"/>
  <c r="J166" i="2"/>
  <c r="J167" i="2"/>
  <c r="J168" i="2"/>
  <c r="J149" i="2"/>
  <c r="J152" i="2"/>
  <c r="J153" i="2"/>
  <c r="J154" i="2"/>
  <c r="J155" i="2"/>
  <c r="J156" i="2"/>
  <c r="J158" i="2"/>
  <c r="J141" i="2"/>
  <c r="J142" i="2"/>
  <c r="J143" i="2"/>
  <c r="J144" i="2"/>
  <c r="J145" i="2"/>
  <c r="J146" i="2"/>
  <c r="J147" i="2"/>
  <c r="J140" i="2"/>
  <c r="J136" i="2"/>
  <c r="J137" i="2"/>
  <c r="J138" i="2"/>
  <c r="J139" i="2"/>
  <c r="J135" i="2"/>
  <c r="J131" i="2"/>
  <c r="J132" i="2"/>
  <c r="J130" i="2"/>
  <c r="J128" i="2"/>
  <c r="J127" i="2"/>
  <c r="J124" i="2"/>
  <c r="J123" i="2"/>
  <c r="J122" i="2"/>
  <c r="J119" i="2"/>
  <c r="J120" i="2"/>
  <c r="J121" i="2"/>
  <c r="J115" i="2"/>
  <c r="J116" i="2"/>
  <c r="J117" i="2"/>
  <c r="J118" i="2"/>
  <c r="J108" i="2"/>
  <c r="J109" i="2"/>
  <c r="J110" i="2"/>
  <c r="J111" i="2"/>
  <c r="J112" i="2"/>
  <c r="J113" i="2"/>
  <c r="J114" i="2"/>
  <c r="J107" i="2"/>
  <c r="J105" i="2" l="1"/>
  <c r="J104" i="2"/>
  <c r="J98" i="2"/>
  <c r="J99" i="2"/>
  <c r="J100" i="2"/>
  <c r="J101" i="2"/>
  <c r="J102" i="2"/>
  <c r="J103" i="2"/>
  <c r="J97" i="2"/>
  <c r="J93" i="2"/>
  <c r="J94" i="2"/>
  <c r="J92" i="2"/>
  <c r="J87" i="2"/>
  <c r="J88" i="2"/>
  <c r="J89" i="2"/>
  <c r="J90" i="2"/>
  <c r="J86" i="2"/>
  <c r="J82" i="2"/>
  <c r="J83" i="2"/>
  <c r="J84" i="2"/>
  <c r="J85" i="2"/>
  <c r="J81" i="2"/>
  <c r="J74" i="2"/>
  <c r="J71" i="2"/>
  <c r="J64" i="2"/>
  <c r="J63" i="2"/>
  <c r="J38" i="2"/>
  <c r="J39" i="2"/>
  <c r="J40" i="2"/>
  <c r="J41" i="2"/>
  <c r="J37" i="2"/>
  <c r="J33" i="2"/>
  <c r="J59" i="2"/>
  <c r="J56" i="2"/>
  <c r="J57" i="2"/>
  <c r="J55" i="2"/>
  <c r="J54" i="2"/>
  <c r="J50" i="2"/>
  <c r="J51" i="2"/>
  <c r="J52" i="2"/>
  <c r="J53" i="2"/>
  <c r="J49" i="2"/>
  <c r="J47" i="2"/>
  <c r="J46" i="2"/>
  <c r="J45" i="2"/>
  <c r="J44" i="2"/>
  <c r="J42" i="2"/>
  <c r="J35" i="2"/>
  <c r="J31" i="2"/>
  <c r="J32" i="2"/>
  <c r="J34" i="2"/>
  <c r="J30" i="2"/>
  <c r="J22" i="2"/>
  <c r="J21" i="2"/>
  <c r="J19" i="2"/>
  <c r="J20" i="2"/>
  <c r="J18" i="2"/>
  <c r="J6" i="2"/>
  <c r="J7" i="2"/>
  <c r="J8" i="2"/>
  <c r="J9" i="2"/>
  <c r="J10" i="2"/>
  <c r="J11" i="2"/>
  <c r="J12" i="2"/>
  <c r="J13" i="2"/>
  <c r="J3" i="2"/>
  <c r="S3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H114" i="1" l="1"/>
  <c r="J114" i="1"/>
  <c r="F114" i="1"/>
  <c r="D114" i="1"/>
</calcChain>
</file>

<file path=xl/sharedStrings.xml><?xml version="1.0" encoding="utf-8"?>
<sst xmlns="http://schemas.openxmlformats.org/spreadsheetml/2006/main" count="2866" uniqueCount="760">
  <si>
    <t>تقویم دوره های آموزشی ویژه اعضای غیر هیأت علمی در سال 1400</t>
  </si>
  <si>
    <t>ردیف</t>
  </si>
  <si>
    <t>عنوان دوره</t>
  </si>
  <si>
    <t>نوع دوره</t>
  </si>
  <si>
    <t>مخاطبان</t>
  </si>
  <si>
    <t>تعداد شرکت کنندگان</t>
  </si>
  <si>
    <t>واحد درخواست کننده</t>
  </si>
  <si>
    <t>مؤسسه مجری</t>
  </si>
  <si>
    <t xml:space="preserve">پیشگیری از بروز اختلافات  در قرارداد ها  از تشکیل پرونده های قضایی در حوزه پیمانکاری </t>
  </si>
  <si>
    <t xml:space="preserve">شغلی </t>
  </si>
  <si>
    <t>مدت دوره (ساعت)</t>
  </si>
  <si>
    <t>کارشناسان مدیریت امور حقوقی</t>
  </si>
  <si>
    <t>مدیریت امور حقوقی و رسیدگی به شکایات</t>
  </si>
  <si>
    <t xml:space="preserve">آیین دادرسی کاربردی در دعاوی حقوقی </t>
  </si>
  <si>
    <t xml:space="preserve">قوانین و مقررات بیمه ای  و  مالیاتی درقرارداد های دولتی </t>
  </si>
  <si>
    <t xml:space="preserve">چگونگی به اجرا گذاشتن پرونده های ثبتی و تقاضای صدور اجراییه در اسناد رهنی و ذمه ای  در مراجع ثبتی و وصول مطالبات دولتی </t>
  </si>
  <si>
    <t xml:space="preserve">تحلیل رفتار متقابل </t>
  </si>
  <si>
    <t>عمومی</t>
  </si>
  <si>
    <t>کلیه کارکنان</t>
  </si>
  <si>
    <t>پردیس بین الملل</t>
  </si>
  <si>
    <t>اداره آموزش کارکنان</t>
  </si>
  <si>
    <t>تعداد دوره</t>
  </si>
  <si>
    <t>به روز رسانی استاندارد های جدید و کاربردی حسابداری در ایران</t>
  </si>
  <si>
    <t>کارشناسان حسابداری</t>
  </si>
  <si>
    <t>سامانه معاملات فصلی</t>
  </si>
  <si>
    <t>بررسی کاربردی ترین بخشنامه های مالیاتی</t>
  </si>
  <si>
    <t>حسابداری مالیاتی</t>
  </si>
  <si>
    <t>حسابرسی بیمه</t>
  </si>
  <si>
    <t>آموزش مالیات بر ارزش افزوده</t>
  </si>
  <si>
    <t>قوانین و مقررات تأمین اجتما عی در حوزه کارفرمایان</t>
  </si>
  <si>
    <t>اکسل در حسابداری</t>
  </si>
  <si>
    <t>آشنایی با سیستم های پایش الکترونیکی مداربسته و مانیتورینگ</t>
  </si>
  <si>
    <t>نیروهای حفاظت فیزیکی</t>
  </si>
  <si>
    <t>مدیریت حراست</t>
  </si>
  <si>
    <t>شیوه های نگارش متون اداری و رسمی</t>
  </si>
  <si>
    <t>شناخت آسیب های دانشجویی از منظر روانشناختی، مصرف مواد مخدر</t>
  </si>
  <si>
    <t>مدیریت بحران، مدیریت اغتشاشات و تجمعات</t>
  </si>
  <si>
    <t>آشنایی با مهارت های هفت گانه کامپیوتر</t>
  </si>
  <si>
    <t>آشنایی با احزاب و گروه های سیاسی</t>
  </si>
  <si>
    <t xml:space="preserve">مهارت های ارتباطی </t>
  </si>
  <si>
    <t>اکسل پیشرفته</t>
  </si>
  <si>
    <t>دانشکده ادبیات و علوم انسانی</t>
  </si>
  <si>
    <t>نحوه کار کردن در زمان دورکاری</t>
  </si>
  <si>
    <t xml:space="preserve">اتوماسیون پژوهشی </t>
  </si>
  <si>
    <t>اتوماسیون آموزشی</t>
  </si>
  <si>
    <t>کارکنان بخش امانت کتابخانه ها</t>
  </si>
  <si>
    <t>دانشکده علوم</t>
  </si>
  <si>
    <t>حسابداری تعهدی</t>
  </si>
  <si>
    <t>دانشکده علوم تربیتی و روانشناسی</t>
  </si>
  <si>
    <t>مدیریت بحران</t>
  </si>
  <si>
    <t>بهره وری نیروی انسانی</t>
  </si>
  <si>
    <t>رؤسای اموراداری</t>
  </si>
  <si>
    <t>کارشناسان آزمایشگاه</t>
  </si>
  <si>
    <t>دانشکده مهندسی شیمی،نفت و گاز</t>
  </si>
  <si>
    <t>کار با دستگاه های کپری ،ترانس نسبی و AVS</t>
  </si>
  <si>
    <t>رفتار سازمانی</t>
  </si>
  <si>
    <t>کارشناسان دفتر نظارت و ارزیابی</t>
  </si>
  <si>
    <t>مدیریت نظارت و ارزیابی</t>
  </si>
  <si>
    <t>قوانین اداری و استخدامی کارکنان دولت</t>
  </si>
  <si>
    <t>آیین نامه اداری، استخدامی و پژوهشی اعضای هیات علمی</t>
  </si>
  <si>
    <t xml:space="preserve">آیین نامه های دانشجویی و فرهنگی </t>
  </si>
  <si>
    <t>آشنایی با آیین نامه های آموزشی مراکز آموزش عالی</t>
  </si>
  <si>
    <t xml:space="preserve">اصول و فنون راه اندازی دبیرخانه </t>
  </si>
  <si>
    <t>طراحی سایت و مدیریت آن</t>
  </si>
  <si>
    <t>موزه وبازاریابی</t>
  </si>
  <si>
    <t>کارشناسان موزه ها</t>
  </si>
  <si>
    <t>موزه نارنجستان</t>
  </si>
  <si>
    <t>مالیات بر درآمد، حقوق و دستمزد</t>
  </si>
  <si>
    <t>تربیت حسابدار اموال</t>
  </si>
  <si>
    <t>کارشناسان سمعی بصری ، امور فرهنگی و روابط عمومی</t>
  </si>
  <si>
    <t xml:space="preserve">امداد و کمکهای اولیه </t>
  </si>
  <si>
    <t>حقوق شهروندی در نظام اداری</t>
  </si>
  <si>
    <t>کار با دستگاه GC</t>
  </si>
  <si>
    <t>GIS</t>
  </si>
  <si>
    <t>RS</t>
  </si>
  <si>
    <t>دانشکده کشاورزی</t>
  </si>
  <si>
    <t>بودجه ریزی عملیاتی</t>
  </si>
  <si>
    <t>کارشناسان بودجه</t>
  </si>
  <si>
    <t>مدیریت بودجه و تشکیلات</t>
  </si>
  <si>
    <t>مدیریت آموزش و پژوهش</t>
  </si>
  <si>
    <t>روش های بهینه آبیاری</t>
  </si>
  <si>
    <t>باغ گیاهشناسی ارم</t>
  </si>
  <si>
    <t>هرس و تربیت درختان و درختچه ها</t>
  </si>
  <si>
    <t>کارشناسان باغ ارم</t>
  </si>
  <si>
    <t>تولید نهال و گیاهان گلدانی</t>
  </si>
  <si>
    <t>بهداشت و ایمنی در محیط کار</t>
  </si>
  <si>
    <t>استانداردسازی در آزمایشگاه های آموزشی</t>
  </si>
  <si>
    <t>کالیبراسیون دستگاه های آزمایشگاهی</t>
  </si>
  <si>
    <t>پردازش تصاویر ماهواره ای با نرم افزار ENV1</t>
  </si>
  <si>
    <t xml:space="preserve">کار با دوربین های نقشه برداری </t>
  </si>
  <si>
    <t>Word پیشرفته</t>
  </si>
  <si>
    <t>مسؤولا دفاتر ، ماشین نویسان و کارشناسان دفاتر مجلات</t>
  </si>
  <si>
    <t>آشنایی با سیستم های برقی رنحوه تعمیرات آنها</t>
  </si>
  <si>
    <t>آزمایشهای معمولی و ویژه سنگهای مخزن Rcal ,Scal</t>
  </si>
  <si>
    <t>فن بیان</t>
  </si>
  <si>
    <t>کارشناسان موزه ها، باغ ارم و مدیریت امورز فرهنگی</t>
  </si>
  <si>
    <t>موزه تاریخ طبیعی و معاونت فرهنگی</t>
  </si>
  <si>
    <t xml:space="preserve">SPSS مقدماتی </t>
  </si>
  <si>
    <t>SPSS پیشرفته</t>
  </si>
  <si>
    <t>آموزش مقدماتی نرم افزار بانک اطلاعاتی Access</t>
  </si>
  <si>
    <t>آموزش  پیشرفته نرم افزار بانک اطلاعاتی Access</t>
  </si>
  <si>
    <t>نقد و بررسی فیلم</t>
  </si>
  <si>
    <t>کارشناسان امور فرهنگی</t>
  </si>
  <si>
    <t>معاونت فرهنگی و اجتماعی</t>
  </si>
  <si>
    <t xml:space="preserve">اطفاء حریق </t>
  </si>
  <si>
    <t xml:space="preserve">کارکنان کتابخانه ها، آزمایشگاه ها و رؤسای امور اداری </t>
  </si>
  <si>
    <t>کتابخانه مرکزی و مرکز اسناد</t>
  </si>
  <si>
    <t xml:space="preserve">اصول بهداشت عمومی و فردی </t>
  </si>
  <si>
    <t>کارکنان خدماتی دانشگاه</t>
  </si>
  <si>
    <t>ویراستاری متون انگلیسی</t>
  </si>
  <si>
    <t>کارشناسان دفاتر مجلات انگلیسی</t>
  </si>
  <si>
    <t>دانشکده دامپزشکی</t>
  </si>
  <si>
    <t>میکروسکوپ نوری</t>
  </si>
  <si>
    <t>Real time PCR</t>
  </si>
  <si>
    <t>آشنایی با دستگاه FLASS</t>
  </si>
  <si>
    <t>قوانین و مقررات آموزشی</t>
  </si>
  <si>
    <t>قوانین و مقررات پژوهشی</t>
  </si>
  <si>
    <t>کارشناسان دفتر نظارت و ارزیابی و کارشناسان آموزش</t>
  </si>
  <si>
    <t>plc</t>
  </si>
  <si>
    <t>کارشناسان دفتر نظارت و ارزیابی و کارشناسان پژوهشی</t>
  </si>
  <si>
    <t>دانشکده مهندسی برق و کامپیوتر</t>
  </si>
  <si>
    <t>ترسیم نقشه های الکترونیکی با نرم افزار</t>
  </si>
  <si>
    <t>متره و برآورد</t>
  </si>
  <si>
    <t>ETABS</t>
  </si>
  <si>
    <t>SAP</t>
  </si>
  <si>
    <t>کارشناسان طرح های عمرانی</t>
  </si>
  <si>
    <t>مدیریت طرحهای عمرانی</t>
  </si>
  <si>
    <t>سازمان نظام مهندسی فارس</t>
  </si>
  <si>
    <t>مدیریت آمار در سازمانها با رویکرد فرآیند نگر</t>
  </si>
  <si>
    <t xml:space="preserve">کارشناسان امور اداری و رؤسای امور اداری </t>
  </si>
  <si>
    <t>مدیریت اموراداری</t>
  </si>
  <si>
    <t>آشنایی با قوانین و مقررات اداری ( قانون مدیریت خدمات کشوری)</t>
  </si>
  <si>
    <t>ارتباط مؤثر</t>
  </si>
  <si>
    <t>آشنایی با پایگاه های اطلاعاتی</t>
  </si>
  <si>
    <t>کتابداران دانشگاه</t>
  </si>
  <si>
    <t>خدمات مشاوره به مراجعه کنندگان در کتابخانه های دانشگاهی</t>
  </si>
  <si>
    <t>دیجیتال سازی منابع</t>
  </si>
  <si>
    <t>آشنایی با شاخص های علم سنجی و نرم افزارهای علم سنجی</t>
  </si>
  <si>
    <t>صحافی و مرمت</t>
  </si>
  <si>
    <t>مستند سازی و تجربه نگاری</t>
  </si>
  <si>
    <t>کمک های اولیه در حین مسابقات ورزشی</t>
  </si>
  <si>
    <t>آموزش کوه پیمایی</t>
  </si>
  <si>
    <t>کارشناسان تربیت بدنی</t>
  </si>
  <si>
    <t>مدیریت تربیت بدنی</t>
  </si>
  <si>
    <t>اصول تنظیم و انعقاد قراردادها</t>
  </si>
  <si>
    <t>تحلیلهای اقتصادی و حقوقی قراردادها</t>
  </si>
  <si>
    <t>اصول و مبانی تنظیم قراردادهای خارجی</t>
  </si>
  <si>
    <t>تعظیم شعائر اسلامی</t>
  </si>
  <si>
    <t>کارشناسان امور پژوهشی</t>
  </si>
  <si>
    <t>معاومن پژوهشی و فناوری</t>
  </si>
  <si>
    <t>کارشناسان امورفرهنگی و مسئولان خوابگاه</t>
  </si>
  <si>
    <t>آشنایی با نسخ خطی و روش تصحیح آنها</t>
  </si>
  <si>
    <t>بهداشت پذیرایی</t>
  </si>
  <si>
    <t>کارکنان  خدماتی</t>
  </si>
  <si>
    <t>فعالیت بدنی و تندرستی</t>
  </si>
  <si>
    <t>حرکات اصلاحی</t>
  </si>
  <si>
    <t>اصول تمرین برای حفظ تندرستی</t>
  </si>
  <si>
    <t>چگونگی مقابله با فرسودگی شغلی</t>
  </si>
  <si>
    <t>افزایش نشاط و کارایی در محیط کار</t>
  </si>
  <si>
    <t>مهارت کارگروهی</t>
  </si>
  <si>
    <t xml:space="preserve">غنی سازی زندگی زناشویی و ارتقای مهارت های زوجین </t>
  </si>
  <si>
    <t>بهبود ارتباط بین فردی در محیط کار</t>
  </si>
  <si>
    <t>مرکز مشاوره دانشجویی</t>
  </si>
  <si>
    <t>ارتباط مؤثر سازمانی</t>
  </si>
  <si>
    <t>مدیران پایه و میانی</t>
  </si>
  <si>
    <t>سازمان مدیریت و برنامه ریزی کشور</t>
  </si>
  <si>
    <t>جمع کل</t>
  </si>
  <si>
    <t>مدیریت مؤثر وقت</t>
  </si>
  <si>
    <t>بهبود مدیریت</t>
  </si>
  <si>
    <t xml:space="preserve">مدیران پایه </t>
  </si>
  <si>
    <t>روشهای کمی تصمیم گیری در مدیریت</t>
  </si>
  <si>
    <t>مدیران میانی</t>
  </si>
  <si>
    <t>نگرش سیستمی و تفکر استراتژیک</t>
  </si>
  <si>
    <t>مدیریت استراتژیک</t>
  </si>
  <si>
    <t>فنون سنجش و ارزیابی عملکرد</t>
  </si>
  <si>
    <t>پاسخگویی و مسئولیت پذیری</t>
  </si>
  <si>
    <t>مدیریت دانش سازمانی</t>
  </si>
  <si>
    <t>مدیران پایه</t>
  </si>
  <si>
    <t>پیشنهاد دکتر رعنایی</t>
  </si>
  <si>
    <t>مدیریت امور اداری</t>
  </si>
  <si>
    <t>امکان سنجی و طرح های توجیه فنی و اقتصادی با نرم کامفار(COMFAR)</t>
  </si>
  <si>
    <t>کارشناسان دفتر سرمایه گذاری و امور اقتصادی</t>
  </si>
  <si>
    <t>دفتر سرمایه گذاری و امور اقتصادی</t>
  </si>
  <si>
    <t>دوره جامع آموزش عکاسی ، تصویر برداری و تدوین</t>
  </si>
  <si>
    <t xml:space="preserve">نحوه تنظیم قرارداد های  دولتی در زمینه مشارکت، Bolt جوینت وینچر ، تامین کالا ، نمایندگی ، لیسانس ، واسطه گری  دانش بنیان </t>
  </si>
  <si>
    <t>هزینه تقریبی
(به ریال)</t>
  </si>
  <si>
    <t>اکسل مقدماتی</t>
  </si>
  <si>
    <t>آموزش آیین نامه، قوانین و مقررات آموزشی</t>
  </si>
  <si>
    <t>یادگیری و مسلط شدن به قوانین و مقررات آموزشی</t>
  </si>
  <si>
    <t>کلیه کارشناسان آموزشی دانشگاه</t>
  </si>
  <si>
    <t xml:space="preserve"> تمامی موضوعات مندرج در آیین نامه ها و مقررات آموزشی و نیز شیوه نامه های آموزشی مصوب و مصوبات شورای آموزشی دانشگاه</t>
  </si>
  <si>
    <t>مدیریت امور آموزشی دانشگاه</t>
  </si>
  <si>
    <t>شغلی تخصصی</t>
  </si>
  <si>
    <t>سرفصلها و محتوی آموزشی</t>
  </si>
  <si>
    <t>مدیر امور آموزش</t>
  </si>
  <si>
    <t>منابع آموزش</t>
  </si>
  <si>
    <t>؟</t>
  </si>
  <si>
    <t>شیوه های ارزشیابی</t>
  </si>
  <si>
    <t>کتبی</t>
  </si>
  <si>
    <t>شفاهی</t>
  </si>
  <si>
    <t>الکترونیکی</t>
  </si>
  <si>
    <t>روش های آموزش</t>
  </si>
  <si>
    <t>سخنرانی</t>
  </si>
  <si>
    <t>کارگاه آموزشی</t>
  </si>
  <si>
    <t>کار عملی</t>
  </si>
  <si>
    <t>شیوه اجرای آموزش</t>
  </si>
  <si>
    <t>حضوری</t>
  </si>
  <si>
    <t>غیرحضوری</t>
  </si>
  <si>
    <t>مدیر امور حقوقی، قراردادها و رسیدگی به شکایات</t>
  </si>
  <si>
    <t>ICDL</t>
  </si>
  <si>
    <t>مبانی حقوقی قراردادها و قوانین حاکم بر آن</t>
  </si>
  <si>
    <t>دوره های آموزش جرائم رایانه ای</t>
  </si>
  <si>
    <t>لایحه نویسی</t>
  </si>
  <si>
    <t>حقوق ثبت اسناد و املاک</t>
  </si>
  <si>
    <t>اصول قرارداد نویسی</t>
  </si>
  <si>
    <t>حقوق مالکیت فکری و تجارت الکترونیک</t>
  </si>
  <si>
    <t>حقوق شرکت های تجاری</t>
  </si>
  <si>
    <t>شغلی</t>
  </si>
  <si>
    <t>مدت زمان دوره (ساعت)</t>
  </si>
  <si>
    <t>نوع آموزش دوره</t>
  </si>
  <si>
    <t>توانایی کار با کامپیوتر</t>
  </si>
  <si>
    <t>آشنایی با حقوق قراردادها</t>
  </si>
  <si>
    <t>آشنایی با جرایم رایانه ای</t>
  </si>
  <si>
    <t>آشنایی با اصول لایحه نویسی</t>
  </si>
  <si>
    <t>فراگیری تخصصی حقوق ثبت</t>
  </si>
  <si>
    <t>آشنایی بااصول مهم قرارداد نویسی</t>
  </si>
  <si>
    <t>آشنایی با تجارت الکترونیک</t>
  </si>
  <si>
    <t>فراگیری حقوق شرکت های تجاری</t>
  </si>
  <si>
    <t>مسعود امیدی</t>
  </si>
  <si>
    <t>مریم ادنافی ، محمد فارسی</t>
  </si>
  <si>
    <t>محمد فارسی</t>
  </si>
  <si>
    <t>محمد فارسی ، مسعود امیدی ، محمد حسن شمس</t>
  </si>
  <si>
    <t>مریم ادنافی ، محمد حسن شمس ،محمد فارسی ، مسعود امیدی</t>
  </si>
  <si>
    <t xml:space="preserve">      نظری    </t>
  </si>
  <si>
    <t xml:space="preserve">  عملی</t>
  </si>
  <si>
    <t>انتخاب مجری دوره</t>
  </si>
  <si>
    <t>مدیریت امور اداری دانشگاه شیراز و یا ...</t>
  </si>
  <si>
    <t>تفسیر موضوعی قرآن</t>
  </si>
  <si>
    <t xml:space="preserve">شرح نهج البلاغه </t>
  </si>
  <si>
    <t>اقتصاد مقاومتی</t>
  </si>
  <si>
    <t>آسیب شناسی  بهداشت روانی دانشجویان در دوران اپیدمی کرونا</t>
  </si>
  <si>
    <t>فرسودگی شغلی</t>
  </si>
  <si>
    <t>آموزش مهارت توانمندسازی کارکنان</t>
  </si>
  <si>
    <t xml:space="preserve">آموزش توسعه فردی وسازمانی </t>
  </si>
  <si>
    <t>افزایش سطح شناخت قرآنی در جهت ارتقای خدمت و بهره وری</t>
  </si>
  <si>
    <t>تقویت سطح معارف اعتقادی در جهت ارتقای خدمت و بهره وری</t>
  </si>
  <si>
    <t>توجه بیشتر به منابع سالی و مصرف بهینه آن</t>
  </si>
  <si>
    <t>آشنایی با راههای تولید ثروت</t>
  </si>
  <si>
    <t xml:space="preserve">مدیریت بحران </t>
  </si>
  <si>
    <t xml:space="preserve">ارتقاءسطح کارایی و کارآمدی کارکنان </t>
  </si>
  <si>
    <t>ایجاد و بازخورد بین آموزش و ارتقاء کارکنان</t>
  </si>
  <si>
    <t>ایجادتعامل میان فرد و سازمان</t>
  </si>
  <si>
    <t>عموم کارکنان</t>
  </si>
  <si>
    <t xml:space="preserve">عموم کارکنان </t>
  </si>
  <si>
    <t xml:space="preserve">قرآن(اخلاص ،خدمت به خلق </t>
  </si>
  <si>
    <t>نهج البلاغه (اخلاص،خدمت به خلق)</t>
  </si>
  <si>
    <t xml:space="preserve">صرفه جویی،استفاده بهینه از منابع موجودو در سترس </t>
  </si>
  <si>
    <t>درآمدزایی(منابع موجود)</t>
  </si>
  <si>
    <t>مراقبت های بهداشتی در مکان های عمومی-رفتارهای اجتنابی-سلامت روان کارکنان و مراقبت های بهداشتی ،درمانی- سلامت روان دانشجویان و...</t>
  </si>
  <si>
    <t>فرسودگی شغلی و علایم و نشانه های آن-علل فرسودگی شغلی-راههای مقابله با فرسودگی شغلی</t>
  </si>
  <si>
    <t xml:space="preserve">تناسب شغل و شاغل ،مهارت و نگرش کارکنان با شغل ،راههای ایجاد انگیزه در کارکنان </t>
  </si>
  <si>
    <t xml:space="preserve">اهمیت توسعه فرد ی و سازمانی-رابطه بین توسعه فردی کارکنان  با توسعه سازمانی-شکاف بین وضعیت مطلوب و وضعیت موجود </t>
  </si>
  <si>
    <t xml:space="preserve">مدیریت امور اداری دانشگاه شیراز </t>
  </si>
  <si>
    <t>مدیر امور دانشجویی</t>
  </si>
  <si>
    <t>سلامت مردان</t>
  </si>
  <si>
    <t>فشار خون و بیماری های قلبی عروقی</t>
  </si>
  <si>
    <t>سلامت زنان</t>
  </si>
  <si>
    <t>تغذیه</t>
  </si>
  <si>
    <t xml:space="preserve">دیابت و راه های پیشگیری از آن </t>
  </si>
  <si>
    <t>سرطان و راه های پیشگیری از آن</t>
  </si>
  <si>
    <t>تربیت فرزند</t>
  </si>
  <si>
    <t>تاب آوری</t>
  </si>
  <si>
    <t>ارتباط موثر ( روابط اجتماعی)</t>
  </si>
  <si>
    <t>افسردگی در دانشجویان</t>
  </si>
  <si>
    <t>اصول  نامه نگاری  اداری</t>
  </si>
  <si>
    <t>کمک های اولیه</t>
  </si>
  <si>
    <t>روانشناسی عمومی،شخصیت و روانشناسی اجتماعی</t>
  </si>
  <si>
    <t xml:space="preserve">حضور مدرس </t>
  </si>
  <si>
    <t>نحوه تعامل با نوجوان،ارتباط صمیمی با فرزندان،تربیت دینی فرزندان</t>
  </si>
  <si>
    <t xml:space="preserve">تاب آوری در خانواده،تاب آوری با نوجوانان ، </t>
  </si>
  <si>
    <t>ارتباط مثبت و موثر،انواع ارتباط،مهارت برقراری ارتباط</t>
  </si>
  <si>
    <t>راهکارهای برای زندگی شاد،امید به زندگی</t>
  </si>
  <si>
    <t>اصول نامه نگاری،نگارش نامه،ویژگی نامه اداری</t>
  </si>
  <si>
    <t>اصول و اهداف امداد و کمک های اولیه</t>
  </si>
  <si>
    <t>اختلالات شخصیتی،عاطفی</t>
  </si>
  <si>
    <t>کارکنان مرد دانشگاه شیراز</t>
  </si>
  <si>
    <t>کارکنان زن دانشگاه شیراز</t>
  </si>
  <si>
    <t>اداره خوابگاهها</t>
  </si>
  <si>
    <t>هلال احمر</t>
  </si>
  <si>
    <t>سلامت مردان موضوعی است که موجبات استحکام و ارتقای سلامت نیروی کار جامعه و توسعه کشور را در پی خواهد داشت مردان نسبت به زنان در معرض فاکتور های خطر محیطی و شغلی بیشتری هستند و عادات غلطی مانند مصرف سیگار، الکل، اعتیادو استرس شغلی در آنها بیشتر است از سوی دیگر مردان کمتر به پزشک مراجعه نموده و مراجعه به مراکز درمانی را به دلایل مختلف از جمله موانع فرهنگی تا بروز مراحل پیشرفته و خطرناک بیماری به تأخیر می اندازند</t>
  </si>
  <si>
    <t>فشارخون بالا شایع ترین عامل زمینه ساز مرگ، سکته قلبی، سکته مغزی، نارسایی قلبی، پارگی شریان آئورت، نارسایی کلیه و بیماری عروق محیطی است. این بیماری علیرغم شیوع بسیار بالایی که دارد و تقریبا یک نفر از سه نفر به آن مبتلا هستند، به راحتی قابل تشخیص و قابل درمان است. لذا آشنایی با این بیماری مهم در جهت تشخیص بموقع و درمان مناسب آن، اهمیت زیادی دارد</t>
  </si>
  <si>
    <t>سلامت زنان، به دلیل ویژگی‌های بیولوژیکی و نقش باروری آن‌‍‌ها و همچنین، نقش محوری و اساسی آنها در ارایه مراقبت‌های سلامت در خانواده و جامعه با مردان متفاوت بوده و اهمیت ویژه‌ای دارد. براساس اطلاعات سازمان جهانی بهداشت، زنان به دلیل ایفای نقش‌های متعدد در خانواده و جامعه، گذراندن دوره‌های فیزیولوژیکی مختلف مانند بلوغ، قاعدگی، بارداری، زایمان و یائسگی و همچنین، احتمال خطر بیشتر در ابتلا به فقر، گرسنگی و سوء تغذیه، بار کاری زیاد و تبعیض جنسیتی، گروه پرخطر محسوب می‌شوند.</t>
  </si>
  <si>
    <t>رشد و سلامت بدن با تغذیه سالم ارتباط مستقیم دارد. تغذیه نه تنها بر رشد جسمی و ظاهر انسان تأثیر می گذارد، بلکه بر نحوه احساس و برداشت ما از محیط، خلق و خو و رفتار ما نیز موثر است.</t>
  </si>
  <si>
    <t>شناخت ،پیشگیری و درمان بیماری دیابت به عنوان یکی از بیماری های شایع و رو به افزایش در کشور</t>
  </si>
  <si>
    <t>آشنایی با انواع سرطان ها به عنوان یک بیماری در حال افزایش ، علائم و راه های پیشگیری از آن</t>
  </si>
  <si>
    <t>آشنایی با روش تربیت فرزند</t>
  </si>
  <si>
    <t>راهکارهایی برا تقویت تاب آوری در برابر مشکلات</t>
  </si>
  <si>
    <t>نحوه تعامل همکاران با یکدیگر و دانشجویان</t>
  </si>
  <si>
    <t>کاهش افسردگی</t>
  </si>
  <si>
    <t>آشنایی با آیین نامه نگاری</t>
  </si>
  <si>
    <t xml:space="preserve">اقدامات لازم قبل از رسیدن پزشک </t>
  </si>
  <si>
    <t>ترمیم آسیب های روانی حل دشواری های زندگی،</t>
  </si>
  <si>
    <t xml:space="preserve"> انعقاد قرارداد های دولتی</t>
  </si>
  <si>
    <t xml:space="preserve">آشنایی با قوانین برگزاری مناقصات و مزایدات </t>
  </si>
  <si>
    <t xml:space="preserve">چگونگی ارزیابی فنی کیفی مناقصه گران </t>
  </si>
  <si>
    <t>اصول انبارداری دولتی</t>
  </si>
  <si>
    <t>نحوه انجام خرید های جزئی و متوسط در سامانه ستاد</t>
  </si>
  <si>
    <t xml:space="preserve">انواع بیمه نامه و آشنایی با قوانین و مقررات مربوطه </t>
  </si>
  <si>
    <t>علل و عوامل عمده وقوع آتش سوزی در دستگاه های دولتی</t>
  </si>
  <si>
    <t>افزایش دانش تخصصی در خصوص انواع قرارداد های دولتی و نحوه انعقاد و تنظیم مفاد آن بر مبنای قوانین جاری دستگا های دولتی به منظور جلوگیری از تضییع حقوق دانشگاه و پاسخگویی قانونی و دفاع در مجامع حقوقی و قضایی در صورت نیاز</t>
  </si>
  <si>
    <t>ارتقاء سطح آشنایی با قوانین و مقررات جاری و حاکم بر مناقصات دستگاه های دولتی و آشنایی با آئئین نامه مالی معاملاتی دانشگاه در بخش معاملات جهت بکارگیری مفاد آن به منظور اجرای هرچه صحیح تر مناقصات و مزایدات دانشگاه</t>
  </si>
  <si>
    <t>آشنایی با قوانین، مقررات و آئین نامه ارزیابی کیفی مصوب هیات وزیران با ویرایش نهایی سال 1400 و نحوه اجرا و امتیاز بندی پیمانکاران بخش خصوصی جهت جلوگیری از ورود پیمانکاران غیر متخصص به دانشگاه و افزایش کیفیت خدمات بخش خصوصی</t>
  </si>
  <si>
    <t>افزایش دانش در زمینه  اصول و قوانین انبار داری، نحوه ورود و خروج و چیدمان کالا ها جهت کنترل دقیق و قانونمند  انبار و حفظ و حراست هرچه بهتر اموال دانشگاه</t>
  </si>
  <si>
    <t>آشنایی با سامانه تدارکات الکترونیکی دولت و نحوه ثبت و پیگیری خرید های جزئی و متوسط در  سامانه به منظور بهینه سازی و نیل به سمت یکپارچه سازی و  الکترونیکی کردن خرید های دانشگاه</t>
  </si>
  <si>
    <t xml:space="preserve">آشنایی با انواع بیمه نامه ها ، تعهدات طرفیین، پوشش ها،  نحوه استعلام و غیره جهت جلوگیری از تضییع حقوق دانشگاه در هنگام  استعلام و عقد قرارداد با شرکت های بیمه </t>
  </si>
  <si>
    <t xml:space="preserve">ارتقای ایمنی و حفاظت از جان و اموال دستگاه و کارکنان </t>
  </si>
  <si>
    <t>کارشناسان اداره امور قرارداد ها، کارشناسان مدیریت امور حقوقی</t>
  </si>
  <si>
    <t>کارشناسان اداره تدارکات  دانشگاه، اعضاءکمیسیون معاملات</t>
  </si>
  <si>
    <t>اعضاء کمیته فنی بازرگانی دانشگاه، اعضاء کمیسیون معاملات</t>
  </si>
  <si>
    <t>انبار داران و مسئولین انبار، مسئولین حسابداری واحد ها</t>
  </si>
  <si>
    <t>کارشناسان تدارکات، کارپردازان</t>
  </si>
  <si>
    <t>کارشناسان متولی امور بیمه دانشگاه</t>
  </si>
  <si>
    <t>کلیه کارمندان به ویژه نگهبانان، نیروهای خدماتی و تاسیسات، کتابداران، انبارداران و متصدیان آزمایشگاه</t>
  </si>
  <si>
    <t>انواع قرارداد بخش دولتی، پیشنیاز های عقد قرارداد، مفاد و شرایط عمومی قرارداد، مفاد و شرایط اختصاصی قرارداد، انواع تضامین</t>
  </si>
  <si>
    <t>تعریف مناقصه، انواع مناقصه و روش اجرا، ، اشنایی با قوانین برگزاری مناقصات در ائین نامه دانشگاه، آشنایی با قوانین و مقررات مناقصات مصوبه هیات وزیران</t>
  </si>
  <si>
    <t>کلیات و تعاریف، آشنایی با آئین نامه ارزیابی فنی کیفی، معیار های ارزیابی، نحوه ارزش گذاری هر معیار، نحوه محاسبه و  نمره دهی</t>
  </si>
  <si>
    <t>به انتخاب استاد</t>
  </si>
  <si>
    <t>آشنایی کلی  با سامانه، تاریخچه و غیره، تعاریف شامل مناقصه گزار ، مناقصه گر، نحوه ثبت خرید و سفارشات، انتخاب پیمانکار، اعلام برنده، واریز و تبادل وجوه، رسید انبار و غیره</t>
  </si>
  <si>
    <t>تعاریف و کلیات، انواع بیمه نامه، تعهدات طرفین، موارد عدم شمول، انواع قرارداد بیمه ای</t>
  </si>
  <si>
    <t>شناخت انواع حریق، علل ایجاد حریق، عوامل موثر بر گسترش حریق، روشهای اطفا، انواع خاموش کننده و کار با آنها، نکات ایمنی زمان شروع و پس از اطفا</t>
  </si>
  <si>
    <t>کتب قوانین و مقررات جاری مربوطه</t>
  </si>
  <si>
    <t>آئین نامه اداری و مالی دانشگاه، قانون برگزاری مناقصات مصوب هیات وزیران</t>
  </si>
  <si>
    <t>آئین نامه ارزیابی کیفی مصوب هیا ت وزیرات</t>
  </si>
  <si>
    <t>کتب تخصصی و یا قوانین جاری مربوط به انبارداریدولتی</t>
  </si>
  <si>
    <t>خود سامانه</t>
  </si>
  <si>
    <t>قوانین ، مقررات و آئین نامه های مرتبط</t>
  </si>
  <si>
    <t>اداره آموزش با همکاری اساتید دانشکده حقوق</t>
  </si>
  <si>
    <t>اداره آموزش با همکاری  اساتید  یا موسساتی که به طور تخصصی در این خصوص دارای تجربه هستند مانند سازمان مدیرت صنعتی ، مدیریت دولتی و ...</t>
  </si>
  <si>
    <t>اداره آموزش با همکاری سازمان صنعت (کارشناس نماینده بخش دولتی در استان فارس)</t>
  </si>
  <si>
    <t xml:space="preserve">اداره آموزش با همکاری سازمان بیمه مرکزی  </t>
  </si>
  <si>
    <t>اداره آموزش با همکاری سازمان آتش نشانی</t>
  </si>
  <si>
    <t>مدیر امور عمومی و پشتیبانی</t>
  </si>
  <si>
    <t xml:space="preserve">نقش ورزش و فعالیت بدنی در تندرستی  وپیشگیری از آسیب های شغلی </t>
  </si>
  <si>
    <t xml:space="preserve">تغذیه ورزشی ویژه تناسب اندام </t>
  </si>
  <si>
    <t xml:space="preserve">ملاحظات ورزشی و  تمرینی ویژه بانوان </t>
  </si>
  <si>
    <t xml:space="preserve">اهمیت نقش والدین در مشارکت حرکتی ورزشی فرزندان </t>
  </si>
  <si>
    <t xml:space="preserve">ارتقاء سطح علمی و عملی کارکنان  </t>
  </si>
  <si>
    <t xml:space="preserve">کارکنان   </t>
  </si>
  <si>
    <t>کارکنان  خانم</t>
  </si>
  <si>
    <t xml:space="preserve">آشنایی با مفهوم سلامت و نقش ورزش در سلامت                                                               آشنایی با تناسب اندام و تاثیر آن در سلامت جسمانی                                                                تمرینات ورزشی ویژه برای سلامت جسمانی  وتناسب اندام  </t>
  </si>
  <si>
    <t xml:space="preserve">تمرینات جسمانی و ایمنی برای بانوان   آشنایی با اصول ورزشی در بانوان    </t>
  </si>
  <si>
    <t xml:space="preserve">آموزش عملی    آمادگی جسمانی کودکان     بازیهای کودکان    مهارتهای حرکتی کودکان </t>
  </si>
  <si>
    <t xml:space="preserve">آشنایی با اصول تغذیه ورزشی    آشنایی با راهبردهای تغذیه ورزشی ویژه تناسب اندام </t>
  </si>
  <si>
    <t xml:space="preserve">مدیریت اموراداری دانشگاه شیراز </t>
  </si>
  <si>
    <t>امور تربیت بدنی</t>
  </si>
  <si>
    <t>آموزش مقدماتی  رشته ورزشی کبدی</t>
  </si>
  <si>
    <t xml:space="preserve">مدیریت اماکن و تاسیسات ورزشی </t>
  </si>
  <si>
    <t>حقوق ورزشی 2</t>
  </si>
  <si>
    <t>آموزش مقدماتی TRX</t>
  </si>
  <si>
    <t xml:space="preserve">آموزش مقدماتی تمرینات با کش </t>
  </si>
  <si>
    <t xml:space="preserve">آموزش مقدماتی تمرینات با وزن بدن </t>
  </si>
  <si>
    <t xml:space="preserve">تمرینات هوازی </t>
  </si>
  <si>
    <t xml:space="preserve">تمرینات فانکشنال </t>
  </si>
  <si>
    <t xml:space="preserve">ارتقاء سطح علمی و عملی کارشناسان </t>
  </si>
  <si>
    <t xml:space="preserve">کارشناسان ورزش </t>
  </si>
  <si>
    <t xml:space="preserve">آشنایی با رشته ورزشی جودو </t>
  </si>
  <si>
    <t xml:space="preserve">آشنایی مقدماتی با رشته جودو    آشنایی با قوانین و مقررات جودو </t>
  </si>
  <si>
    <t xml:space="preserve">                                   آشنایی مقدماتی با رشته جودو                                       آشنایی با قوانین و مقررات جودو </t>
  </si>
  <si>
    <t xml:space="preserve">مسئولیت های مدنی مربیان و مدیران </t>
  </si>
  <si>
    <t xml:space="preserve">تاریخچه ورزش کبدی قوانین و مقررات کار عملی </t>
  </si>
  <si>
    <t>حرکت شناسی تمرینات trx    شنایی با ساختار trx</t>
  </si>
  <si>
    <t xml:space="preserve">استانداردهای اماکن و تجهیزات ورزشی مدیریت ایمنی در  اماکن ورزشی مفاهیم و کلیات حقوق ورزش آشنایی با حرکات با وزن بدن </t>
  </si>
  <si>
    <t xml:space="preserve">تمرینات آشنایی با کش ها طراحی تمرین و آموزش عملی حرکت شناس تمرینات با وزن بدن آموزش عملی </t>
  </si>
  <si>
    <t xml:space="preserve">تجهیزات مرتبط با تمرینات عملکردی  آشنایی با متدهای تمرینی هوازی فیزیولوژی و آناتومی  </t>
  </si>
  <si>
    <t xml:space="preserve"> فیزیولوژی قلب و عروق  تمرینات عملکردی آموزش کار با تجهیزات مربوطه آموزش عملی </t>
  </si>
  <si>
    <t xml:space="preserve"> طراحی تمرینات و آموزش عملی طراحی تمرین و آموزش عملی حرکت شناسی </t>
  </si>
  <si>
    <t>تشریفات اداری</t>
  </si>
  <si>
    <t>حفاظت و مراقبت فیزیکی و اماکن</t>
  </si>
  <si>
    <t>حفاظت و همراهی اشخاص</t>
  </si>
  <si>
    <t>پیشگیری از آسیب های اجتماعی</t>
  </si>
  <si>
    <t>حفاظت از حریم شخصی و خانواده</t>
  </si>
  <si>
    <t>انتظامات</t>
  </si>
  <si>
    <t>شناخت کامل انواع خودکشی(اقدام به خودکشی-خودکشی کامل) و اقدامات مؤثر</t>
  </si>
  <si>
    <t>دانش افزایی،کسب مهارت،ارتقاء سطح فنی و بازآموزی،کاربردی و عملیاتی نمودن نیروی انسانی،ارتقاء سطح سالمت جسم و روح</t>
  </si>
  <si>
    <t>دانش افزایی همکاران برای انجام اقدامات لازم با اولویت کاربردی و عملیاتی نمودن نیروی انسانی</t>
  </si>
  <si>
    <t>هدف کلی دوره</t>
  </si>
  <si>
    <t>مسئولین و سرشیفت های حفاظت فیزیکی</t>
  </si>
  <si>
    <t>عموم</t>
  </si>
  <si>
    <t>4 ساعت</t>
  </si>
  <si>
    <t>8 ساعت</t>
  </si>
  <si>
    <t>12 ساعت</t>
  </si>
  <si>
    <t>2 ساعت</t>
  </si>
  <si>
    <t>1.پوشش تشریفاتی2.اصول و فنون مذاکره و برقراری ارتباط3.مدیریت بحران در شرایط خطر4.تشریفات پیاده و خودرویی</t>
  </si>
  <si>
    <t>1.گشت زنی2.حفاظت الکترونیک 3.بازدید بدنی4.کنترل ورود و خروج5.استفاده از ابزار دفاعی</t>
  </si>
  <si>
    <t>1.حفاظتی شخصی2.آموزش رینگ وحلقه های حفاظتی3.پوشش و خنثی سازی خطر4.اسکورد پیاده و خودرویی5.جهت یابی شهری</t>
  </si>
  <si>
    <t>1.نزاع و درگیری خیابانی2.سرقت و سارق3.زورگیر و مزاحم خیابانی 4.دفاع5.دفاع شخصی6.انواع دفاع شخصی7.مدیریت بحران و کنترل خشم8.شناخت رفتارهای مخاطره آمیز9.نکات ایمنی و پیشگیرانه</t>
  </si>
  <si>
    <t>1.نکات ایمنی و پیشگیری2.شناخت رفتارهای مخاطره آمیز3.حفاظت خودرویی یا حفاظت منزل4.حفاظت از طا و اشیاء قیمتی5.دفاع قانونمند</t>
  </si>
  <si>
    <t>1.نحوه برقراری نظم در مکان های باز و بسته2.کنترل و مدیریت اعتراضات و اغتشاشات داخلی 3.اصول و فنون مذاکره در استریت فایت4.تفتیش بدنی5.خلع سالح6.استفاده از ابزار دفاع</t>
  </si>
  <si>
    <t xml:space="preserve">1- نحوه اطلاع رسانی
2- مدیریت بحران
3- انجام هماهنگی های انتظامی و قضایی
4- کنترل جمعیت
5- عملیات روانی </t>
  </si>
  <si>
    <t>تجربیات علمی و تخصصی اساتید دوره،اساس نامه آموزشی ،کتب مرتبط</t>
  </si>
  <si>
    <t>امور حراست</t>
  </si>
  <si>
    <t>آشنایی با آزمون پی سی آر</t>
  </si>
  <si>
    <t>آشنایی با انجام آزمون HA, Hl</t>
  </si>
  <si>
    <t>آشنایی با کاربرد روش ملکولی PCR جهت تشخیص آلودگی های شایع تک یاخته و کرمی</t>
  </si>
  <si>
    <t xml:space="preserve"> آموزشEXell</t>
  </si>
  <si>
    <t>آموزش Grapher</t>
  </si>
  <si>
    <t>آموزش کالیبراسیون دستگاهها  برای دستگاهها و سمپلر ها کارشناس آزمایشگاه</t>
  </si>
  <si>
    <t>برگزاری کلاسهای زبان انگلیسی</t>
  </si>
  <si>
    <t>آموزش word</t>
  </si>
  <si>
    <t>نمونه گیری بافت و تهیه اسلاید</t>
  </si>
  <si>
    <t>power point</t>
  </si>
  <si>
    <t>تبدبل علم به تجارت</t>
  </si>
  <si>
    <t>چگونه پولدار شویم</t>
  </si>
  <si>
    <t>چگونه انسان باشیم</t>
  </si>
  <si>
    <t>اتوماسیون اداری</t>
  </si>
  <si>
    <t>نامه نگاری اداری مکاتبات</t>
  </si>
  <si>
    <t>اصول ایمنی در محیط کار آزمایشگاه</t>
  </si>
  <si>
    <t>آشنایی با نرم افزار spss</t>
  </si>
  <si>
    <t>آموزش HSE (Health Safly Environment)</t>
  </si>
  <si>
    <t>آموزش دوره‌های فیتوشیمی</t>
  </si>
  <si>
    <t xml:space="preserve">آموزش کمک‌های اولیه به صورت عملی و اصولی </t>
  </si>
  <si>
    <t>دورۀ آموزشی اصول و کاربرد الایزاریدر</t>
  </si>
  <si>
    <t xml:space="preserve">دورۀ آموزشی مدیریت‌ایمنی در آزمایشگاه </t>
  </si>
  <si>
    <t xml:space="preserve">دورۀ آموزشی GLP آزمایشگاه </t>
  </si>
  <si>
    <t>دورۀ آموزشی WORD پیشرفته</t>
  </si>
  <si>
    <t>دورۀ آموزشی فتوشاپ</t>
  </si>
  <si>
    <t>کاربرد های اتو ماسیون آموزشی</t>
  </si>
  <si>
    <t>●</t>
  </si>
  <si>
    <t xml:space="preserve">آشنایی کارشناسان بخش طیور با روشهای مولکولی تشخیص آزمایشگاهی </t>
  </si>
  <si>
    <t>آشنایی با روش عملی انجام آزمون سرو لوژیک Hl</t>
  </si>
  <si>
    <t xml:space="preserve">راه اندازی روشهای ملکولی در آزمایشگاه انگل شناسی </t>
  </si>
  <si>
    <t>رسم نمودار برای مقاله پایان نامه ...</t>
  </si>
  <si>
    <t>بالا بردن کیفیت کار عملی دانشجویان و صرفه جویی مالی برا دانشگاه که برای کوچکترین اشکال دستگاه نیاز به ارجاع به تعمیرگاه نباشد</t>
  </si>
  <si>
    <t>با توجه به اینکه کار کردن با اکثر دستگاههای آزمایشگاه نیازمند بلد بودن زبان میباشد و گاها ارتباط با سازنده دستگاهها و ارسال ایمیل به ان شرکتها لازمش قوی بودن زبان چه به صورت نوشتاری ... میباشد</t>
  </si>
  <si>
    <t xml:space="preserve">از آنجایی که بخشی از مطالعات و پژوهش‌های بخش بهداشت و حتی سایر بخش‌های دانشکده در ارتباط با تأثیرات ضدمیکروبی و غیره، عصاره‌ها و اسانس‌های گیاهی می‌باشد، لذا آموزش کارشناس در راستای روش‌های استخراج، جداسازی و شناسایی ترکیبات طبیعی (فیتوشیمی) می‌تواند برای پیشبرد اهداف بخش بهداشت و دانشکدۀ دامپزشکی کارگشا باشد (البته پژوهشکده‌هایی هم برای آن اختصاص یافته است). </t>
  </si>
  <si>
    <t xml:space="preserve"> اقای محمدی (کارشناس بخش طیور)</t>
  </si>
  <si>
    <t>اقای محمدی (کارشناس بخش طیور)</t>
  </si>
  <si>
    <t>کارشناسان بخش انگل شناسی و یا کلینیک</t>
  </si>
  <si>
    <t>مریم توانا باب اناری</t>
  </si>
  <si>
    <t>تمام کارمندان آزمایشگاه</t>
  </si>
  <si>
    <t>ابراهیم میرزایی</t>
  </si>
  <si>
    <t>قاسم یوسفی</t>
  </si>
  <si>
    <t>جعفر جلایی</t>
  </si>
  <si>
    <t>سعیده احمدی جوکانی</t>
  </si>
  <si>
    <t>همه افراد</t>
  </si>
  <si>
    <t>کارشناس آزمایشگاه</t>
  </si>
  <si>
    <t>استخراج DNAواستخراج RNAوسنتر  CDNAو آزمون PCR</t>
  </si>
  <si>
    <t>انجام آزمون HA, Hl جهت محاسبه عیارانتی بادی بر علیه بیماریهای نیو کاسل و آنفلوانزا</t>
  </si>
  <si>
    <t>آشنایی اولیه با اصول و اهمیت انجام روش PCR</t>
  </si>
  <si>
    <t>آشنایی با چگونگی استخراج ماده ژنتیکی از نمونه های مختلف ارسالی و کیت های موجود</t>
  </si>
  <si>
    <t xml:space="preserve">آشنایی با مواد لازم برای انجام روش PCR </t>
  </si>
  <si>
    <t>آشنایی با پرایمرهای موجود برای هر مورد انگلی</t>
  </si>
  <si>
    <t>سر کار خانم دکتر ملیحه مسعودیان</t>
  </si>
  <si>
    <t>مدیریت امور اداری دانشگاه شیراز و با همکاری اینجانب دکتر احسان رخشنده رو عضو هیئت علمی بخش انگل شناسی</t>
  </si>
  <si>
    <t>روش پرورش و نگهداری حیوانات خانگی</t>
  </si>
  <si>
    <t>کلیه پرسنل آزمایشگاه</t>
  </si>
  <si>
    <t>گزارش نویسی در امور اداری</t>
  </si>
  <si>
    <t xml:space="preserve">روش معاینه و تشخیص بیماریها در حیوانات خانگی </t>
  </si>
  <si>
    <t>توسعه شایستگی</t>
  </si>
  <si>
    <t>نظر استاد</t>
  </si>
  <si>
    <t>آموزش تعمیر و سرویس میکروسکوپ</t>
  </si>
  <si>
    <t>آموزش نرم افزار Envi</t>
  </si>
  <si>
    <t>آموزش نرم افزار اتوکد دو بعدی و سه بعدی</t>
  </si>
  <si>
    <t>آموزش نرم‎افزار GEOMATICA</t>
  </si>
  <si>
    <t>آموزش نرم افزار ROCK WORKS</t>
  </si>
  <si>
    <t>کالیبراسیون بویژه طرز کار و کالیبراسیون با دستگاه HQ40d (multi) یون متر حاوی الکترود PH EC</t>
  </si>
  <si>
    <t xml:space="preserve"> استاندارد سازی  و 
چک کردن دستگاه ها با استاندارها</t>
  </si>
  <si>
    <t xml:space="preserve">کالیبراسیون دستگاه  PH متر و EC متر آزمایشگاهی </t>
  </si>
  <si>
    <t>دوره آموزش استقرار نظام ايمنی، سلامت و محيط زيست در آزمايشگاهها کارگاههای دانشگاها</t>
  </si>
  <si>
    <t> انجام تعمیرات تخصصی میکروسکوپ
 نصب و راه اندازی میکروسکوپ
تعویض قطعه میکروسکوپ</t>
  </si>
  <si>
    <t>آشنایی با نرم افزارهای تخصصی</t>
  </si>
  <si>
    <t xml:space="preserve">آشنایی با کالیبراسیون </t>
  </si>
  <si>
    <t xml:space="preserve">آشنایی با ایمنی و سلامت آزمایشگا هها </t>
  </si>
  <si>
    <t xml:space="preserve">کارشناس آزمایشگاه </t>
  </si>
  <si>
    <t>کارشناسان آزمایشگاه و دانشجویان</t>
  </si>
  <si>
    <t xml:space="preserve">کارشناسان آزمایشگاه گروه آبشناسی و زیست محیط علوم زمین و شیمی </t>
  </si>
  <si>
    <t>تمامی کارشناسان آزمایشگاهی</t>
  </si>
  <si>
    <t>آشنایی با انواع میکروسکوپ
کاربرد انواع میکروسکوپ
عیب‏یابی میکروسکوپ
تعمیر انواع میکروسکوپ
نصب و راه‏اندازی مجدد میکروسکوپ
تعویض قطعات میکروسکوپ</t>
  </si>
  <si>
    <t>آشنایی با نرم افزار Envi
کاربرد نرم افزار ٍEnvi
انجام برخی عملیات های پایه بر روی تصاویر ماهواره ای
انجام برخی عملیات های فنی بر روی تصاویر ماهواره ای
تصحیحات و آماده سازی تصاویر برای پردازش
طبقه بندی تصاویر</t>
  </si>
  <si>
    <t>آشنایی و کاربرد نرم افزار اتوکد
توضیح اصول رسم نقشه و نقشه خوانی
آشنایی با محور مختصات و انواع سیستم های مختصات دهی.
آشنایی با فضای کار، نوار ابزار ها و 
نحوه فعال کردن دستورها
آموزش دستورات ترسیمی، ویرایشی، لایه‏بندی، .. 
آموزش روش‏های اندازه‏گیری</t>
  </si>
  <si>
    <t xml:space="preserve">آشنایی با داده‏های رستر و وکتور و ویرایش آن‏ها
آشنایی با سنجنده‏های مختلف و عکس‏های هوایی
پردازش تصاویر به صورت فلوچارت و تغییر و ویرایش فلوچارت‏ها
انجام تصحیح هندسی و Georefrence با استفاده از مدل‏های ریاضی مختلف
تهیه DEM </t>
  </si>
  <si>
    <t xml:space="preserve">آشنایی با نرم‏افزار  کاربردهای مختلف آن
آشنایی باپنجره‌های مختلف نرم‌افزار
آشنایی با پنجره‌های نمایشگر خروجی در نرم‌افزار
چگونگی تعریف یک پروژه اکتشافی
تعیین ابعاد یک پروژه زمین‌شناسی و اکتشافی
چگونگی تهیه گرید (شبکه‌بندی) برای موارد گوناگون
چگونگی تهیه نقشه‌های دوبعدی 
چگونگی مدلسازی سه‌بعدی
</t>
  </si>
  <si>
    <t>مدیریت امور اداری دانشگاه شیراز یا شرکت‏های ارائه کننده خدمات میکروسکوپی</t>
  </si>
  <si>
    <t>مدیریت امور اداری دانشگاه شیراز، بخش علوم زمین دانشگاه شیراز یا موسسات آموزشی</t>
  </si>
  <si>
    <t>مدیریت امور اداری دانشگاه شیراز یا موسسات آموزشی</t>
  </si>
  <si>
    <t>مدیریت امور اداری دانشگاه شیراز یا موسسات آموزشی یا آزمایشگاه مرکزی</t>
  </si>
  <si>
    <t>آزمایشگاه مرکزی دانشگاه شیراز</t>
  </si>
  <si>
    <t>آشنایی با فتومتری مانند اسپکتروفتومتری و فليم فتومتری</t>
  </si>
  <si>
    <t>عکاسی پیشرفته با دوربین دیجیتال (مفاهیم جسم و منظر)؛</t>
  </si>
  <si>
    <t>طراحی و نورپردازی داخلی؛</t>
  </si>
  <si>
    <t>مدیریت شبکه اجتماعی و طراحی سایت و اپلیکیشن؛</t>
  </si>
  <si>
    <t>تعمیرات مبتدی و پیشرفته دوربین و وسایل سمعی و بصری؛</t>
  </si>
  <si>
    <t>استودیوی صوتی و اصول تولید پادکست آموزشی؛</t>
  </si>
  <si>
    <t>نرم افزارهای طراحی خانواده آدوبی مانند InDesign؛ Illustrator؛ َAfter Effect؛ Premiere و...؛</t>
  </si>
  <si>
    <t>اصول طراحی و چاپ نشریات علمی</t>
  </si>
  <si>
    <t xml:space="preserve"> مدیریت منابع انسانی در محیط‏های آموزشی؛</t>
  </si>
  <si>
    <t>مستندسازی و اصول تحلیل مشاغل و نقشه راه سازمانی؛</t>
  </si>
  <si>
    <t>کالیبراسیون دستگاهی (PH متر، سمپلر و ...)</t>
  </si>
  <si>
    <t>نرم افزارهای تولید محتوا</t>
  </si>
  <si>
    <t>دوره پیشرفته نرم افزارهای آفیس (ورد، اکسل و پاورپوینت)</t>
  </si>
  <si>
    <t xml:space="preserve"> نرم افزارهای آماری</t>
  </si>
  <si>
    <t>اصول کالیبراسیون دستگاههای آزمایشگاهی</t>
  </si>
  <si>
    <t>استاندارد ایزو صلاحیت آزمایشگاه های انجام دهنده آزمون و کالیبراسیون) استاندارد ISO 17025</t>
  </si>
  <si>
    <t>آموزش کار با دستگاه طیف سنجی جذب اتمی (AAS)</t>
  </si>
  <si>
    <t>میکرو کنترلر</t>
  </si>
  <si>
    <t>جوش آرگون</t>
  </si>
  <si>
    <t xml:space="preserve">دیاگ خودرو </t>
  </si>
  <si>
    <t>آشنایی با کالیبراسیون دستگاه­ها</t>
  </si>
  <si>
    <t>ایمنی آزمایشگاهی</t>
  </si>
  <si>
    <t>پسماندهای خطرناک آزمایشگاهی</t>
  </si>
  <si>
    <t xml:space="preserve">دوره های تخصصی مرتبط با همکاران محترم اداری (دفتری و آموزشی) مشابه با دوره­های موجود در سامانه آموزش های الکترونیکی مرکز آموزش مدیریت دولتی </t>
  </si>
  <si>
    <t>آشنايي با تکنيک هاي مذکور که به طور روتين در پايان نامه ها و رساله هاي دانشجويي به طور فراوان به آن ها رجوع مي شود و مي تواند آشنايي با آن کمک موثري به دانشجويان تحصيلات تکميلي که زير نظر مسئولين آزمايشگاه کار مي کنند، نمايد.</t>
  </si>
  <si>
    <t xml:space="preserve">تولید محتوای دیجیتال </t>
  </si>
  <si>
    <t>استفاده از مهارت در محیط های آموزشی و آزمایشگاهی</t>
  </si>
  <si>
    <t>بازاریابی محتوا، استفاده از سایت و اپلیکیشن برای اهداف آموزشی</t>
  </si>
  <si>
    <t>حذف بسیاری از هزینه های تحمیل شده به سازمان</t>
  </si>
  <si>
    <t>تولید محتوای آموزشی و رادیویی</t>
  </si>
  <si>
    <t>تولید محتوای آموزشی و دیجیتال</t>
  </si>
  <si>
    <t>آموزش مبانی منابع انسانی، فرآیند جذب و به کارگماری منابع انسانی</t>
  </si>
  <si>
    <t>مفاهیم مربوط به تولید محتوا در سناریو نویسی و کارگردانی محتواهای مستند و آموزشی</t>
  </si>
  <si>
    <t>کالیبره کردن دستگاهها برا ی صحه گذاری  اعداد بدست آمده</t>
  </si>
  <si>
    <t>صلاحیت آزمایشگاهها و کالیبره دستگاهها براساس استاندارد جهانی 17025</t>
  </si>
  <si>
    <t>آموزش قدم به قدم کار با دستگاه جذب اتمی</t>
  </si>
  <si>
    <t>آشنایی با قطعات و تجهیزات الکترونیک و یکی از نرم افزارهای کاربردی برای کنترل و دیتا برداری از ادوات مکانیکی پروژه های دانشجویی</t>
  </si>
  <si>
    <t xml:space="preserve">کنترل و دیتا بردای از سیستم های مکانیکی پروژهای دانشجویی </t>
  </si>
  <si>
    <t>آشنایی با جوشکاری و برشکاری فلزات صنعتی به وسیله جوش آرگون</t>
  </si>
  <si>
    <t>آشنایی با سیستم های سوخت رسانی جدید و سنسورهای موجود در خودرو و عیب یابی  خودرو با استفاده از دیاگ خودرو</t>
  </si>
  <si>
    <t>آشنایی با  کمک های اولیه</t>
  </si>
  <si>
    <t>آشنایی با امور ایمنی آزمایشگاهی</t>
  </si>
  <si>
    <t>آشنایی با پسماندهای خطرناک آزمایشگاهی</t>
  </si>
  <si>
    <t xml:space="preserve">فراگیری مهارت های تخصصی مورد نیاز </t>
  </si>
  <si>
    <t>مسئولين آزمايشگاه ها</t>
  </si>
  <si>
    <t>کارمندان</t>
  </si>
  <si>
    <t>میترا پرویزی</t>
  </si>
  <si>
    <t xml:space="preserve">کارشناسان و تکنسین های کارگاه </t>
  </si>
  <si>
    <t>کارشناسان آزمایشگاه ها و کارشناسان اداری و آموزشی</t>
  </si>
  <si>
    <t>کارشناسان آزمایشگاه ها</t>
  </si>
  <si>
    <t>کارشناسان اداری و آموزشی</t>
  </si>
  <si>
    <t>متغیر</t>
  </si>
  <si>
    <t xml:space="preserve">شناخت تصویرسازی دیجیتالی- آشنایی با کاربرد دوربین دیجیتال در منظر و پرتره- آشنایی و شناخت لنز، دیافراگم، عمق تصویر، فاصله کانونی، شاتر، سرعت فلش و استفاده آن در موقعیت های مختلف - سنجش و پردازش نور- رنگ شناسی و زمینه سازی برای منظر- سبک های عکاسی - زیبایی شناسی، کادر بندی و کمپوزیسیون - رنگ شناسی و ترکیب رنگی در عکاسی - شناخت عناصر بصری - Paning- Multi Expose - Concept and Context- HDR Photogeraphy- </t>
  </si>
  <si>
    <t>اصول نورپردازی - استانداردهای روشنایی و نورپردازی - آشنایی با نور و منابع نوری-  نکات فنی استفاده از نور-  آشنایی با تعمیرات جزیی تجهیزات و لامپ ها - خازن ها و مقاومت ها- آشنایی با استفاده از پرده و رفلکس در نورپردازی - اصول استفاده از لوکس نوری برای محیط بسته و باز - آموزش نحوه محاسبات عملیاتی نورپردازی ویژه - نرم افزار DIALux- روش های روشنایی و نورپردازی محیط های آموزشی</t>
  </si>
  <si>
    <t>طراحی وب سایت و اپلیکیشن، برندسازی، استفاده از نرم افزارهای طراحی وب مانند جاوا، وردپرس و...، نحوه انتشار و ثبت قانونی وب سایت، کار با اپلیکیشن های اجتماعی چون توییتر، اینستاگرام، تلگرام و ...، روش های تولید محتوا در شبکه های اجتماعی</t>
  </si>
  <si>
    <t>اصول طراحی و اجرای برنامه های رادیویی و آموزشی صوتی</t>
  </si>
  <si>
    <t>طراحی قالب نشریات - آشنایی با پنل تخصصی طراحی - صفحه بندی و آماده سازی برای چاپ و...</t>
  </si>
  <si>
    <t>شناخت سازمان از دیدگاه منابع انسانی، فرایند برنامه ریزی منابع انسانی، فرایند کنترل منابع انسانی، فرایند ارزیابی عملکرد منابع انسانی، آموزش و توسعه منابع انسانی، مدیریت استراتژیک منابع انسانی، تفکر سیستمی، مدل انتقادی مدیریت منابع انسانی، رهبری در سازمان، فرهنگ و تحول سازمانی، رفتارهای فردی و گروهی، ارتباطات رسمی و غیر رسمی</t>
  </si>
  <si>
    <t>سازماندهی و طراحی سازمان، تجزیه و تحلیل و طبقه بندی مشاغل، نظام دستمزد و پاداش، ارزیابی عملکرد اثربخش، نقشه راه مشاغل، مشاوره شغلی، نظارت و ارزیابی روندهای شغلی، رویکردهای نوین مدیریت مشاغل</t>
  </si>
  <si>
    <t>کاربرد سناریو در تولید محتوای آموزشی، انتخاب رابط کاربری، انواع سناریو، سناریوی علمی و آینده پژوهی، سازمان بندی نظام آموزشی با سناریو، آموزش نحوه نگارش سناریو با نرم افزارهای تخصصی، کارگردانی محتوا و مستند آموزشی و...</t>
  </si>
  <si>
    <t>اصول کالیبره دستگاههای آزمایشگاهی، صحه گذاری،رعایت دقت کار با دستگاهها جهت بدست آمدن نتایج</t>
  </si>
  <si>
    <t xml:space="preserve"> رعایت صلاحیت آزمایشگاهها و کالیبره دستگاهها بر اساس استاندارد جهانی 17025 </t>
  </si>
  <si>
    <t>آشنایی با قسمتهای مختلف دستگاه و کار عملی با آن</t>
  </si>
  <si>
    <t>توسط استاد موبوطه تعیین می گردد</t>
  </si>
  <si>
    <t>طبق نظر استاد مربوطه</t>
  </si>
  <si>
    <t>کتاب - کلاس - اینترنت</t>
  </si>
  <si>
    <t>منابع معتبر مربوطه</t>
  </si>
  <si>
    <t>استانداردهای جهانی17025</t>
  </si>
  <si>
    <t>منابع معتبرمربوطه</t>
  </si>
  <si>
    <t>مجری طرح به فراخور موضوعات از بیرون یا درون دانشگاه انتخاب می شود</t>
  </si>
  <si>
    <t>مدیریت امور اداری دانشگاه شیراز و یا مراکز آموزشی ذیصلاح مربوطه</t>
  </si>
  <si>
    <t>آموزش تست فشار موئینگی مغزه با استفاده از دستگاه سانتریفیوژ</t>
  </si>
  <si>
    <t>آموزش تست تراوایی نسبی</t>
  </si>
  <si>
    <t>آموزش تست مقاومت الکترکی مغزه</t>
  </si>
  <si>
    <t>دوره آموزشی آنالیز معمولی مغزه</t>
  </si>
  <si>
    <t>دوره آموزشی آنالیز ویژه مغزه</t>
  </si>
  <si>
    <t>آموزش کار با دستگاه پتانشیو استات</t>
  </si>
  <si>
    <t>روانشناسی صنعتی در نیروی انسانی</t>
  </si>
  <si>
    <t>سرمایه انسانی</t>
  </si>
  <si>
    <t>آشنایی و یادگیری تست فشار موئینگی با استفاده از دستگاه سانتریفیوژ ساخت شرکت فرانسه به صورت کاملا تخصصی جهت انجام پروژه های صنعتی</t>
  </si>
  <si>
    <t>آشنایی و یادگیری تست تراوایی نسبی با استفاده از دستگاه  ساخت شرکت فرانسه به صورت کاملا تخصصی جهت انجام پروژه های صنعتی</t>
  </si>
  <si>
    <t>آشنایی و یادگیری تست مقاومت الکتریکی مغزه با استفاده از دستگاه  ساخت شرکت فرانسه به صورت کاملا تخصصی جهت انجام پروژه های صنعتی</t>
  </si>
  <si>
    <t>آموزش کارشناسان آزمایشگاه به صورت کاملا تخصصی و حرفه ای جهت انجام پروژه های صنعتی</t>
  </si>
  <si>
    <t>یادگیریکار با دستگاه و انواع تستهای دستگاه پتانشیو استات و تحلیل نمودارهای موجود</t>
  </si>
  <si>
    <t>گزینش مناسب ترین افراد برای هر شغل و طراحی ساختارکه همکاری و کار گروهی را آسان می کند</t>
  </si>
  <si>
    <t>استفاده بهینه از نیروی انسانی در بهروری و کارایی بهتر</t>
  </si>
  <si>
    <t>کارشناسان آزمایشگاه مهندسی نفت و شیمی</t>
  </si>
  <si>
    <t>مدیران و کارشناسان مسئول</t>
  </si>
  <si>
    <t>کارکنان</t>
  </si>
  <si>
    <t>نحوه انجام صحیح تست فشار موئینگی مغزه در فشار و دمای بالا- نحوه جمع آوری داده از روی دستگاه- نحوه انجام محاسبات تخصصی</t>
  </si>
  <si>
    <t>نحوه انجام صحیح تست تراوایی نسبی مغزه در فشار و دمای بالا- نحوه جمع آوری داده از روی دستگاه- نحوه انجام محاسبات تخصصی</t>
  </si>
  <si>
    <t>نحوه انجام صحیح تست مقاومت الکتریکی مغزه - نحوه جمع آوری داده از روی دستگاه- نحوه انجام محاسبات تخصصی</t>
  </si>
  <si>
    <t>توالی و توضیح کامل نحوه انجام تست های آنالیز معمولی مغزه شامل:تصویربرداری دیجیتال مغزه- تصویربرداری اشعه گاما- مغزه گیری-استخراج سیال از مغزه- شست و شوی مغزه- مغزه گیری- اندازه گیری تخلخل- اندازه گیری تراوایی- اشباع مغزه- سی تی اسکن  مغزه</t>
  </si>
  <si>
    <t>توالی و توضیح کامل نحوه انجام تست های آنالیز ویژه مغزه شامل:اندازه گیری تخلخل در فشارهای بالا- اندازه گیری تراوایی مایع- اندازه گیری تراوایی نسبی- اندازه گیری فشار موئینگی و مقاومت سنگ به صورت همزمان- اندازه گیری ترشوندگی مغزه</t>
  </si>
  <si>
    <t>آشنایی کامل با دستگاه جی سی (Gas chromatography)، نحوه کار دستگاه، نحوه انجام تست و آنالیز داده ها، عیب یابی نرم افزار دستگاه</t>
  </si>
  <si>
    <t>خوردگی ، تافل، امپدانس، پیل سوختی و .....</t>
  </si>
  <si>
    <t>منابع توسط مدرس که یک فرد کاملا متخصص و با تجربه از پژوهشگاه صنعت نفت می باشد تعیین خواهد شد.</t>
  </si>
  <si>
    <t>منابع توسط مدرس که یک فرد کاملا متخصص و با تجربه تعیین خواهد شد.</t>
  </si>
  <si>
    <t>مدیریت امور اداری دانشگاه شیراز</t>
  </si>
  <si>
    <t>مهندس مواد و متخصص دستگاه پتانشیو استات</t>
  </si>
  <si>
    <t>اداره آموزش</t>
  </si>
  <si>
    <t>مهندسی نفت و شیمی</t>
  </si>
  <si>
    <t>نکات اجرایی در تخریب بناهای فرسوده</t>
  </si>
  <si>
    <t>نکات اجرایی تاسیسات مکانیکی ساختمان</t>
  </si>
  <si>
    <t>نکات اجرایی تاسیسات برقی ساختمان</t>
  </si>
  <si>
    <t>آشنایی با ضوابط حقوقی مرتبط قراردادهای ساخت</t>
  </si>
  <si>
    <t>کسب مهارت</t>
  </si>
  <si>
    <t>پرسنل طرح های عمرانی</t>
  </si>
  <si>
    <t>مرکزآموزش آزاد دانشگاه شیراز</t>
  </si>
  <si>
    <t>مدیر کل طرحهای عمرانی</t>
  </si>
  <si>
    <t>بررسی سیاست گذاری اجتماعی در پیشگیری و کنترل و کاهش آسیب های اجتماعی</t>
  </si>
  <si>
    <t>مربیگری ذهن آگاهی</t>
  </si>
  <si>
    <t>آموزش مقدماتی کار با فتوشاپ</t>
  </si>
  <si>
    <t>آشنایی با اجرا، نمره گذاری و تفسیر آزمون های روانی</t>
  </si>
  <si>
    <t>دوره زوج درمانی</t>
  </si>
  <si>
    <t>دوره خانواده درمانی</t>
  </si>
  <si>
    <t>دوره روایت درمانی ویژه مراجعان در معرض خطر</t>
  </si>
  <si>
    <t>دوره جامع روایت درمانی</t>
  </si>
  <si>
    <t>اصول مقاله نویسی علمی (دوره مقدماتی)</t>
  </si>
  <si>
    <t>اصول مقاله نویسی علمی (دوره پیشرفته)</t>
  </si>
  <si>
    <t>آشنایی با فنون مشاوره شغلی</t>
  </si>
  <si>
    <t>آشنایی با فنون مشاوره تحصیلی</t>
  </si>
  <si>
    <t>آشنایی با روان شناسی شناختی</t>
  </si>
  <si>
    <t>شناخت و بررسی سیاست های اجتماعی در حوزه آسیب های اجتماعی</t>
  </si>
  <si>
    <t>آموزش مهارت های ذهن آگاهی</t>
  </si>
  <si>
    <t>آشنایی با نرم افزار فتوشاپ</t>
  </si>
  <si>
    <t>توانمندسازی کارشناسان در حوزه روان سنجی</t>
  </si>
  <si>
    <t>حل تعارض زوجین در جلسات مشاوره</t>
  </si>
  <si>
    <t>حل مشکلات خانوادگی</t>
  </si>
  <si>
    <t>درمان مراجعین در معرض خطر</t>
  </si>
  <si>
    <t>مداخله روانشناختی موثر</t>
  </si>
  <si>
    <t xml:space="preserve">توانمندسازی کارشناسان در حوزه پژوهشی </t>
  </si>
  <si>
    <t>غنی سازی فعالیت های پژوهشی سازمان</t>
  </si>
  <si>
    <t>افزایش دانش متخصصان مرکز در زمینه اصول و روش های مشاوره شغلی</t>
  </si>
  <si>
    <t>افزایش دانش متخصصان مرکز در زمینه اصول و روش های مشاوره تحصیلی</t>
  </si>
  <si>
    <t xml:space="preserve">ارتقاء توانایی  های ذهنی و شناختی کارشناسان </t>
  </si>
  <si>
    <t>متخصصان مرکز مشاوره</t>
  </si>
  <si>
    <t>معرفی ذهن آگاهی- تمرینات آن</t>
  </si>
  <si>
    <t>حل مسئله، حل تعارض، افزایش صمیمیت</t>
  </si>
  <si>
    <t>حل تعارضات خانوادگی</t>
  </si>
  <si>
    <t>پروتکل های درمانی در برخورد با مراجعین در معرض خطر</t>
  </si>
  <si>
    <t>فلسفه روایت درمانی، آموزش پروتکل های درمانی</t>
  </si>
  <si>
    <t xml:space="preserve">شناخت مغز و کارکردهای آن                                                      افزایش توانمندی های شناختی مانند تمرکز و حافظه                                                                       </t>
  </si>
  <si>
    <t xml:space="preserve">شاخص های رفاه اجتماعی   امنیت اجتماعی  مشارکت اجتماعی       خدمات اجتماعی </t>
  </si>
  <si>
    <t xml:space="preserve">آشنایی با نحوه اجرای آزمون های رایج مراکز     شیوه نمره گذاری آزمون ها     شیوه گزارش نویسی و تفسیر آزمون ها                                                                                                           </t>
  </si>
  <si>
    <t>نحوه نگارش مقالات       آشنایی با مجلات معتبر داخلی و خارجی   نحوه ثبت نام و ارسال مقالات</t>
  </si>
  <si>
    <t xml:space="preserve">نحوه نگارش مقالات ISI    نحوه اصلاح مقالات نیازمند بازنگری    نحوه منبع نویسی با بهره مندی از نرم افزارهای مختلف                                                      </t>
  </si>
  <si>
    <t xml:space="preserve">آشنایی با نظریات مختلف در حوزه شغلی   نحوه مصاحبه شغلی       تکنیک ها و فنون مختلف مشاوره در حوزه های مختلف شغلی                                              </t>
  </si>
  <si>
    <t xml:space="preserve">آشنایی با نواع مشکلات تحصیلی و تعاریف آن     نحوه مصاحبه تحصیلی    تکنیک ها و فنون مختلف مشاوره در حوزه های مختلف تحصیلی                                              </t>
  </si>
  <si>
    <t>کتاب های مرتبط با آزمون های روان شناختی</t>
  </si>
  <si>
    <t>متون علمی در حوزه مقاله نویسی</t>
  </si>
  <si>
    <t>مرکز مشاوره و روان درمانی</t>
  </si>
  <si>
    <t>آموزش تخصصی نرم افزار Adobe InDesign</t>
  </si>
  <si>
    <t>آموزش تخصصی نرم افزار Mendeley</t>
  </si>
  <si>
    <t>آموزش تخصصی نرم افزار Adobe Lightroom</t>
  </si>
  <si>
    <t>آموزش تخصصی نرم افزار word 2021</t>
  </si>
  <si>
    <t>نرم‌افزار  Adobe Photoshop  (مبحث آموزش طراحی جلد)</t>
  </si>
  <si>
    <t>نرم افزار نایم</t>
  </si>
  <si>
    <t>نرم افزار آر</t>
  </si>
  <si>
    <t>طراحی و صفحه‌آرایی حرفه‌ای مجلات،  افزودن سریع و راحت
جداول، پشتیبانی از سندهایی با تعداد صفحات زیاد، کنترل 
هوشمند متون با Text Handling ، گرفتن خروجی PDF جهت امور چاپی</t>
  </si>
  <si>
    <t xml:space="preserve">مدیریت مراجع با قابلیت دسته بندی مقالات و اسناد - 
ایجاد استناد به مراجع - چک کردن منبع -  
رفرنس نویسی مقالات </t>
  </si>
  <si>
    <t>پردازش عکس، اضافه کردن کلمات کلیدی، عنوان، نام مدل و شرح به تصاویر ، فهرست نویسی و دسته بندی عکس</t>
  </si>
  <si>
    <t>بروزرسانی ویژگی‌های جدید Word 2021</t>
  </si>
  <si>
    <t xml:space="preserve">طراحی جلد کتاب و نشریات </t>
  </si>
  <si>
    <t xml:space="preserve"> نرم افزار منبع باز برای ایجاد علم داده</t>
  </si>
  <si>
    <t xml:space="preserve">آشنایی با تکنیک های آماری مدرن- تحلیل و آنالیز اکثر داده‌های علمی </t>
  </si>
  <si>
    <t>کارکنان مرکز نشر، کارشناسان مجلات</t>
  </si>
  <si>
    <t>کارکنان مرکز نشر، کارشناسان مجلات، 
کتابداران</t>
  </si>
  <si>
    <t>کارشناس پژوهش. کارشناس نظارت. کارشناس آمار. کارشناس آموزش. کارشناس امور دانشجویی</t>
  </si>
  <si>
    <t>نحوه استفاده از استایل پاراگراف، آموزش ساخت QR code، 
ایجاد سند، شماره صفحه، نحوه قراردادن سریع تصویر در اسناد، 
نحوه ایجاد جدول، ایجاد یک لیست شماره دار و ...</t>
  </si>
  <si>
    <t>معرفی فضای داخلی نرم افزار مندلی - وارد کردن مراجع و اسناد به نرم افزار به صورت تکی - به صورت گروهی - 
به صورت دستی - ایجاد watch folder - 
افزودن web importer به مرورگرهای پر کاربرد - 
افزودن منابع و مراجع از طریق science direct - و...</t>
  </si>
  <si>
    <t>وارد کردن تصاویر، سازماندهی و پردازی تصاویر RAW، ذخیره، استخراج و چاپ تصاویر</t>
  </si>
  <si>
    <t>نویسندگی مشترک، بروزرسانی بصری، stock media، Microsoft Search، بروزرسانی برگه Draw، افزایش دسترسی محتوا</t>
  </si>
  <si>
    <t>نکات پیش از طراحی، آماده سازی قالب آماده، طراحی روی جلد، طراحی روی عطف، طراحی پشت جلد</t>
  </si>
  <si>
    <t>بخش اول: نایم مقدماتی/ دسترسی به داده از طریق فایل (Data Access)/ مصور سازی داده (Data Visualization)/ آماده سازی داده (Data Manipulation &amp; Preparation)/ داده کاوی (Clustering &amp; Classification)</t>
  </si>
  <si>
    <t>شنايي با نرم‌افزار R – مقدمات، توابع اوليه /  آشنايي با ويرايشگرهاي مختلف نرم‌افزار R نظير R studio، Rgui/ آموزش برنامه‌نويسي، شبيه‌سازي ، بهينه‌سازي، نوشتن الگوريتم‌هاي خاص با نرم‌افزار R/ رسم نمودارهاي و گراف‌هاي آماري، منحني‌هاي سه‌بعدي، اشکال و همچنين رسم نمودارهاي خلاقانه و ابتکاري/ آموزش تئوري و عملي تحليل‌هاي آماري به همراه تحليل داده‌هاي واقعي</t>
  </si>
  <si>
    <t>به اختیار استاد</t>
  </si>
  <si>
    <t>مرکز نشر</t>
  </si>
  <si>
    <t xml:space="preserve">مدیریت فرهنگی </t>
  </si>
  <si>
    <t>رفتار شناسی و ارتباط مؤثر در زندگی اجتماعی بر اساس مدل MBTI</t>
  </si>
  <si>
    <t xml:space="preserve">نیاز سنجی فرهنگی </t>
  </si>
  <si>
    <t xml:space="preserve">آموزش روخوانی و روانخوانی قرآن کریم </t>
  </si>
  <si>
    <t>هدف از برگزاری این دوره  تربیت مدیران متعهدی  است که از طریق کسب دانش های نظری و فرا گرفتن مهارتهای علمی توأم با علاقه و نگرش مثبت برای انجام امور فرهنگی آماده شوند.</t>
  </si>
  <si>
    <t xml:space="preserve">برقراری ارتباط مؤثر </t>
  </si>
  <si>
    <t xml:space="preserve">شناسایی نیازهای فرهنگی و برنامه ریزی براساس آن </t>
  </si>
  <si>
    <t xml:space="preserve">ایجاد بستر لازم برای آموزش قرآن- ترویج فرهنگ قرآن خوانی </t>
  </si>
  <si>
    <t xml:space="preserve">کارشناسان فرهنگی دانشگاه و دانشکده ها </t>
  </si>
  <si>
    <t xml:space="preserve">عموم کارمندان دانشگاه </t>
  </si>
  <si>
    <t>پیوست می باشد.</t>
  </si>
  <si>
    <t xml:space="preserve">سبک های ارتباطی- انواع شخصیت های افراد- درون گرا و برون گرا- احساسی تفکری- حسی شهودی- منعطف قاطع- سنت گرا- تجربه گرا- مفهوم گرا- ایده آل گرا </t>
  </si>
  <si>
    <t>فرآیند نیازسنجی- جایگاه نیازسنجی- سطح نیازسنجی- اهداف نیازسنجی- اصول نیازسنجی- ضرورت و اهمیت نیازسنجی- انواع نیازسنجی- روش ها و فنون نیازسنجی</t>
  </si>
  <si>
    <t xml:space="preserve">آموزش روخوانی و روانخوانی قرآن </t>
  </si>
  <si>
    <t xml:space="preserve">مدیریت فرهنگی دانشگاه شیراز </t>
  </si>
  <si>
    <t xml:space="preserve">مدیریت فرهنگی دانشگاه شیراز با همکاری نهاد رهبری و امور اداری </t>
  </si>
  <si>
    <t>مدیریت امور فرهنگی</t>
  </si>
  <si>
    <t>power pointپیشرفته</t>
  </si>
  <si>
    <t>Excellپیشرفته</t>
  </si>
  <si>
    <t>WORD پیشرفته</t>
  </si>
  <si>
    <t>طراحی پوستر اطلاعاتی جلسات</t>
  </si>
  <si>
    <t>ارزشیابی آموزشی</t>
  </si>
  <si>
    <t>فنون مشاهده و جمع آوری اطلاعات نظارتی</t>
  </si>
  <si>
    <t>آیین سخنوری ویادداشت برداری و صورت جلسات</t>
  </si>
  <si>
    <t xml:space="preserve">چگونگی برنامه راهبردی </t>
  </si>
  <si>
    <t>آیین نامه اداری-استخدامی کارکنان</t>
  </si>
  <si>
    <t>آیین نامه اداری-استخدامی  و پژوهشی اعضای هیات علمی</t>
  </si>
  <si>
    <t>دفتر نظارت</t>
  </si>
  <si>
    <t>دفتر نظارت و کارکنان امور اداری</t>
  </si>
  <si>
    <t>کار با عکس و فیلم</t>
  </si>
  <si>
    <t>فرمول نویسی، توابع جستجو</t>
  </si>
  <si>
    <t>مفهوم break و انواع آن،مدیریت فوتر و هیدر،مدیریت فوت نت و اند نوت، استفاده از سبک ها، مدیریت تغییرات و ......</t>
  </si>
  <si>
    <t>طراحی و تطابق تصویر و محتوا</t>
  </si>
  <si>
    <t>چگونگی شاخص ها و نشانگرها و .....</t>
  </si>
  <si>
    <t>چگونگی مصاحبه، مشاهده جزییات و کلیات</t>
  </si>
  <si>
    <t>چگونگی ساختار صورت جلسه ، جمله نویسی و ....</t>
  </si>
  <si>
    <t>چگونگی برنامه راهبردی دانشگاه شیراز</t>
  </si>
  <si>
    <t>آیین نامه</t>
  </si>
  <si>
    <t>مدیریت نظارت و ارزیابی و تضمین کیفیت</t>
  </si>
  <si>
    <t>جواهر سازی</t>
  </si>
  <si>
    <t>کارشناس کارگاه</t>
  </si>
  <si>
    <t>دانشکده هنر و معماری</t>
  </si>
  <si>
    <t xml:space="preserve">آشنایی با ایمنی کارگاه و آشنایی با طراحی و ساخت زیور آلات . </t>
  </si>
  <si>
    <t>تئوری طراحی تئوری ایمنی تئوری آشنایی با ابزار و عملیات شیوه ذوب فلزات  اندازه گیری و ساخت مواد و لوازم کارگاه  اموزش ساخت موم شیوه ریخته گری غالبها و ساخت موم ک.پی برداری از نمونه های برند و شیوه تولید آنها</t>
  </si>
  <si>
    <t>دانشکده هنر  دانشکده هنر و ومعماری دانشگاه شیراز</t>
  </si>
  <si>
    <t>منابع تائید شده از فنی و حرفه ای</t>
  </si>
  <si>
    <t>نفرساعت</t>
  </si>
  <si>
    <t>تکراری</t>
  </si>
  <si>
    <t>سطح يک تخصصي انتظامات 94</t>
  </si>
  <si>
    <t>کنفرانس علمی خودکشی  91 - 94</t>
  </si>
  <si>
    <t>89-96 تکرار</t>
  </si>
  <si>
    <t>88--94تکراری</t>
  </si>
  <si>
    <t>مراقبت و نگهداری حیوانات خانگی</t>
  </si>
  <si>
    <t> اخلاق اداري و مناسبات انساني</t>
  </si>
  <si>
    <t>گزارش نويسي وخلاصه سازي مکاتبات ونوشته هاي اداري</t>
  </si>
  <si>
    <t>اتوکد کاربردي 98</t>
  </si>
  <si>
    <t> نرم افزارPCI Geomatica(پردازش تصاوير ماهواره     90  اي</t>
  </si>
  <si>
    <t xml:space="preserve"> نورپردازي  98</t>
  </si>
  <si>
    <t>طراحي وب سايت   94</t>
  </si>
  <si>
    <t>مديريت منابع انساني  94</t>
  </si>
  <si>
    <t>مستندسازي و ارزيابي براساس استاندارد ISO17025   94</t>
  </si>
  <si>
    <t>سناریو نویسی و کارگردانی</t>
  </si>
  <si>
    <t> مستندسازي و ارزيابي براساس استاندارد ISO17025</t>
  </si>
  <si>
    <t xml:space="preserve"> ميكروكنترلرAVR  87</t>
  </si>
  <si>
    <t>نجام تست هاي فشار موئينگي و مقاومت الکتريکي مغزه با استفاده از دستگاه CAPRI            99</t>
  </si>
  <si>
    <t>اصول پايه و طراحي تأسيسات مکانيکي ساختمانهاي مسکوني</t>
  </si>
  <si>
    <t>سال 86</t>
  </si>
  <si>
    <t>97- 89</t>
  </si>
  <si>
    <t>فتوشاپ کاربردي</t>
  </si>
  <si>
    <t>سال 92</t>
  </si>
  <si>
    <t>98-96</t>
  </si>
  <si>
    <t xml:space="preserve">عمومی </t>
  </si>
  <si>
    <t>عموم حفاظت فیزیکی</t>
  </si>
  <si>
    <t>پرسنل آزمایشگاهی دانشکده دامپزشکی</t>
  </si>
  <si>
    <t>قوانین جدید چک و سفته</t>
  </si>
  <si>
    <t>مطالب تدریس شده دوره با توجه به سرفصلها و محتوای آموزش داده شده</t>
  </si>
  <si>
    <t>روند برگزاری</t>
  </si>
  <si>
    <t>آموزش تحلیل و طراحی شغل، ارزیابی و مدیریت عملکرد منابع انسانی</t>
  </si>
  <si>
    <t>کتبی/ الکترونیکی</t>
  </si>
  <si>
    <t>شفاهی/الکترونیکی</t>
  </si>
  <si>
    <t>کتبی/شفاهی</t>
  </si>
  <si>
    <t>کتبی/الکترونیکی</t>
  </si>
  <si>
    <t>کتبی/شفاهی/الکترونیکی</t>
  </si>
  <si>
    <t>سخنرانی/کارگاه آموزشی</t>
  </si>
  <si>
    <t>کارگاه آموزشی/کارعملی</t>
  </si>
  <si>
    <t>کارعملی</t>
  </si>
  <si>
    <t>سخنرانی/کارگاه آموزشی/کارعملی</t>
  </si>
  <si>
    <t>کارگاه آموزشی/کار عملی</t>
  </si>
  <si>
    <t>حضوری/غیرحضوری</t>
  </si>
  <si>
    <t>آقای حافظی</t>
  </si>
  <si>
    <t>اخلاق حرفه‌ای</t>
  </si>
  <si>
    <t>مدیریت ابزار و اطلاعات سازمانی</t>
  </si>
  <si>
    <t>عمومی یا فناوری  اطلاعات</t>
  </si>
  <si>
    <t>عموم کارکنان به غیر از فناوری اطلاعات</t>
  </si>
  <si>
    <t>مفاهیم و کلیات دولت الکترونیک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</si>
</sst>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Arial"/>
      <family val="2"/>
      <charset val="178"/>
      <scheme val="minor"/>
    </font>
    <font>
      <sz val="12"/>
      <name val="Arial"/>
      <family val="2"/>
      <charset val="178"/>
      <scheme val="minor"/>
    </font>
    <font>
      <sz val="12"/>
      <name val="B Nazanin"/>
      <charset val="178"/>
    </font>
    <font>
      <sz val="12"/>
      <name val="B Titr"/>
      <charset val="178"/>
    </font>
    <font>
      <b/>
      <sz val="12"/>
      <name val="B Nazanin"/>
      <charset val="178"/>
    </font>
    <font>
      <sz val="13"/>
      <name val="B Nazanin"/>
      <charset val="178"/>
    </font>
    <font>
      <sz val="14"/>
      <name val="B Nazanin"/>
      <charset val="178"/>
    </font>
    <font>
      <b/>
      <sz val="8"/>
      <name val="B Nazanin"/>
      <charset val="178"/>
    </font>
    <font>
      <sz val="8"/>
      <color theme="1"/>
      <name val="B Nazanin"/>
      <charset val="178"/>
    </font>
    <font>
      <sz val="8"/>
      <name val="B Nazanin"/>
      <charset val="178"/>
    </font>
    <font>
      <sz val="8"/>
      <color rgb="FFFF0000"/>
      <name val="B Nazanin"/>
      <charset val="178"/>
    </font>
    <font>
      <b/>
      <sz val="8"/>
      <color rgb="FFFF0000"/>
      <name val="B Nazanin"/>
      <charset val="178"/>
    </font>
    <font>
      <b/>
      <sz val="8"/>
      <color theme="1"/>
      <name val="B Nazanin"/>
      <charset val="178"/>
    </font>
    <font>
      <sz val="7"/>
      <name val="B Nazanin"/>
      <charset val="178"/>
    </font>
    <font>
      <sz val="7"/>
      <color rgb="FFFF0000"/>
      <name val="B Nazanin"/>
      <charset val="178"/>
    </font>
    <font>
      <sz val="7"/>
      <color theme="1"/>
      <name val="B Nazanin"/>
      <charset val="178"/>
    </font>
    <font>
      <sz val="6"/>
      <color theme="1"/>
      <name val="B Nazanin"/>
      <charset val="178"/>
    </font>
    <font>
      <sz val="4"/>
      <color theme="1"/>
      <name val="B Nazanin"/>
      <charset val="178"/>
    </font>
    <font>
      <sz val="4"/>
      <color rgb="FFFF0000"/>
      <name val="B Nazanin"/>
      <charset val="178"/>
    </font>
    <font>
      <sz val="6"/>
      <color rgb="FFFF0000"/>
      <name val="B Nazanin"/>
      <charset val="178"/>
    </font>
    <font>
      <sz val="6"/>
      <name val="B Nazanin"/>
      <charset val="178"/>
    </font>
    <font>
      <b/>
      <sz val="7"/>
      <color theme="1"/>
      <name val="B Nazanin"/>
      <charset val="178"/>
    </font>
    <font>
      <b/>
      <sz val="7"/>
      <color rgb="FFFF0000"/>
      <name val="B Nazanin"/>
      <charset val="178"/>
    </font>
    <font>
      <b/>
      <sz val="10"/>
      <name val="B Nazanin"/>
      <charset val="178"/>
    </font>
    <font>
      <b/>
      <sz val="10"/>
      <color rgb="FFFF0000"/>
      <name val="B Nazanin"/>
      <charset val="178"/>
    </font>
    <font>
      <b/>
      <sz val="10"/>
      <color theme="1"/>
      <name val="B Nazanin"/>
      <charset val="178"/>
    </font>
    <font>
      <sz val="10"/>
      <color theme="1"/>
      <name val="B Nazanin"/>
      <charset val="178"/>
    </font>
    <font>
      <sz val="10"/>
      <name val="B Nazanin"/>
      <charset val="178"/>
    </font>
    <font>
      <sz val="10"/>
      <color rgb="FFFF0000"/>
      <name val="B Nazanin"/>
      <charset val="178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49A68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1" xfId="0" applyFont="1" applyBorder="1" applyAlignment="1">
      <alignment vertical="center" wrapText="1" readingOrder="2"/>
    </xf>
    <xf numFmtId="0" fontId="2" fillId="0" borderId="1" xfId="0" applyFont="1" applyBorder="1" applyAlignment="1">
      <alignment horizontal="right" vertical="center" wrapText="1" readingOrder="2"/>
    </xf>
    <xf numFmtId="0" fontId="5" fillId="3" borderId="1" xfId="0" applyFont="1" applyFill="1" applyBorder="1" applyAlignment="1">
      <alignment horizontal="right" vertical="center" wrapText="1" readingOrder="2"/>
    </xf>
    <xf numFmtId="0" fontId="5" fillId="0" borderId="1" xfId="0" applyFont="1" applyBorder="1" applyAlignment="1">
      <alignment horizontal="right" vertical="center" wrapText="1" readingOrder="2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2" fillId="14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right" vertical="center" wrapText="1"/>
    </xf>
    <xf numFmtId="0" fontId="2" fillId="12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14" borderId="1" xfId="0" applyFont="1" applyFill="1" applyBorder="1" applyAlignment="1">
      <alignment horizontal="center" vertical="center" shrinkToFit="1"/>
    </xf>
    <xf numFmtId="0" fontId="1" fillId="12" borderId="1" xfId="0" applyFont="1" applyFill="1" applyBorder="1" applyAlignment="1">
      <alignment horizontal="center" vertical="center" shrinkToFit="1"/>
    </xf>
    <xf numFmtId="3" fontId="2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14" borderId="1" xfId="0" applyNumberFormat="1" applyFont="1" applyFill="1" applyBorder="1" applyAlignment="1">
      <alignment horizontal="center" vertical="center"/>
    </xf>
    <xf numFmtId="3" fontId="2" fillId="12" borderId="1" xfId="0" applyNumberFormat="1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horizontal="center" vertical="center" wrapText="1" readingOrder="2"/>
    </xf>
    <xf numFmtId="0" fontId="4" fillId="8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/>
    </xf>
    <xf numFmtId="3" fontId="4" fillId="1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 shrinkToFit="1"/>
    </xf>
    <xf numFmtId="0" fontId="10" fillId="3" borderId="1" xfId="0" applyFont="1" applyFill="1" applyBorder="1" applyAlignment="1">
      <alignment horizontal="center" vertical="center" shrinkToFit="1"/>
    </xf>
    <xf numFmtId="0" fontId="10" fillId="3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shrinkToFit="1"/>
    </xf>
    <xf numFmtId="0" fontId="11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0" borderId="1" xfId="0" applyFont="1" applyFill="1" applyBorder="1" applyAlignment="1">
      <alignment horizontal="center" vertical="center"/>
    </xf>
    <xf numFmtId="0" fontId="7" fillId="2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readingOrder="2"/>
    </xf>
    <xf numFmtId="0" fontId="11" fillId="0" borderId="1" xfId="0" applyFont="1" applyBorder="1" applyAlignment="1">
      <alignment horizontal="center" vertical="center" readingOrder="2"/>
    </xf>
    <xf numFmtId="0" fontId="10" fillId="0" borderId="1" xfId="0" applyFont="1" applyBorder="1" applyAlignment="1">
      <alignment horizontal="center" vertical="center" readingOrder="2"/>
    </xf>
    <xf numFmtId="0" fontId="9" fillId="0" borderId="1" xfId="0" applyFont="1" applyBorder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 readingOrder="2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3" fontId="8" fillId="0" borderId="1" xfId="0" applyNumberFormat="1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 shrinkToFit="1"/>
    </xf>
    <xf numFmtId="0" fontId="17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readingOrder="2"/>
    </xf>
    <xf numFmtId="0" fontId="24" fillId="0" borderId="1" xfId="0" applyFont="1" applyBorder="1" applyAlignment="1">
      <alignment horizontal="center" vertical="center" readingOrder="2"/>
    </xf>
    <xf numFmtId="0" fontId="23" fillId="0" borderId="1" xfId="0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readingOrder="2"/>
    </xf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 readingOrder="2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/>
    </xf>
    <xf numFmtId="0" fontId="25" fillId="3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 readingOrder="2"/>
    </xf>
    <xf numFmtId="0" fontId="7" fillId="4" borderId="1" xfId="0" applyFont="1" applyFill="1" applyBorder="1" applyAlignment="1">
      <alignment horizontal="center" vertical="center" readingOrder="2"/>
    </xf>
    <xf numFmtId="0" fontId="9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13" borderId="2" xfId="0" applyFont="1" applyFill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8" fillId="15" borderId="4" xfId="0" applyFont="1" applyFill="1" applyBorder="1" applyAlignment="1">
      <alignment horizontal="center" vertical="center"/>
    </xf>
    <xf numFmtId="0" fontId="8" fillId="15" borderId="5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3" fontId="7" fillId="9" borderId="4" xfId="0" applyNumberFormat="1" applyFont="1" applyFill="1" applyBorder="1" applyAlignment="1">
      <alignment horizontal="center" vertical="center" wrapText="1" readingOrder="2"/>
    </xf>
    <xf numFmtId="3" fontId="7" fillId="9" borderId="5" xfId="0" applyNumberFormat="1" applyFont="1" applyFill="1" applyBorder="1" applyAlignment="1">
      <alignment horizontal="center" vertical="center" wrapText="1" readingOrder="2"/>
    </xf>
    <xf numFmtId="0" fontId="8" fillId="17" borderId="4" xfId="0" applyFont="1" applyFill="1" applyBorder="1" applyAlignment="1">
      <alignment horizontal="center" vertical="center"/>
    </xf>
    <xf numFmtId="0" fontId="8" fillId="17" borderId="5" xfId="0" applyFont="1" applyFill="1" applyBorder="1" applyAlignment="1">
      <alignment horizontal="center" vertical="center"/>
    </xf>
    <xf numFmtId="0" fontId="8" fillId="18" borderId="4" xfId="0" applyFont="1" applyFill="1" applyBorder="1" applyAlignment="1">
      <alignment horizontal="center" vertical="center"/>
    </xf>
    <xf numFmtId="0" fontId="8" fillId="18" borderId="5" xfId="0" applyFont="1" applyFill="1" applyBorder="1" applyAlignment="1">
      <alignment horizontal="center" vertical="center"/>
    </xf>
    <xf numFmtId="0" fontId="8" fillId="19" borderId="4" xfId="0" applyFont="1" applyFill="1" applyBorder="1" applyAlignment="1">
      <alignment horizontal="center" vertical="center"/>
    </xf>
    <xf numFmtId="0" fontId="8" fillId="19" borderId="5" xfId="0" applyFont="1" applyFill="1" applyBorder="1" applyAlignment="1">
      <alignment horizontal="center" vertical="center"/>
    </xf>
    <xf numFmtId="0" fontId="23" fillId="10" borderId="4" xfId="0" applyFont="1" applyFill="1" applyBorder="1" applyAlignment="1">
      <alignment horizontal="center" vertical="center"/>
    </xf>
    <xf numFmtId="0" fontId="23" fillId="10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horizontal="center" vertical="center"/>
    </xf>
    <xf numFmtId="0" fontId="8" fillId="16" borderId="4" xfId="0" applyFont="1" applyFill="1" applyBorder="1" applyAlignment="1">
      <alignment horizontal="center" vertical="center" wrapText="1"/>
    </xf>
    <xf numFmtId="0" fontId="8" fillId="16" borderId="5" xfId="0" applyFont="1" applyFill="1" applyBorder="1" applyAlignment="1">
      <alignment horizontal="center" vertical="center" wrapText="1"/>
    </xf>
    <xf numFmtId="0" fontId="7" fillId="10" borderId="4" xfId="0" applyFont="1" applyFill="1" applyBorder="1" applyAlignment="1">
      <alignment horizontal="center" vertical="center"/>
    </xf>
    <xf numFmtId="0" fontId="7" fillId="10" borderId="5" xfId="0" applyFont="1" applyFill="1" applyBorder="1" applyAlignment="1">
      <alignment horizontal="center" vertical="center"/>
    </xf>
    <xf numFmtId="0" fontId="7" fillId="11" borderId="4" xfId="0" applyFont="1" applyFill="1" applyBorder="1" applyAlignment="1">
      <alignment horizontal="center" vertical="center" wrapText="1"/>
    </xf>
    <xf numFmtId="0" fontId="7" fillId="11" borderId="5" xfId="0" applyFont="1" applyFill="1" applyBorder="1" applyAlignment="1">
      <alignment horizontal="center" vertical="center" wrapText="1"/>
    </xf>
    <xf numFmtId="0" fontId="13" fillId="20" borderId="2" xfId="0" applyFont="1" applyFill="1" applyBorder="1" applyAlignment="1">
      <alignment horizontal="center" vertical="center" wrapText="1"/>
    </xf>
    <xf numFmtId="0" fontId="13" fillId="2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7C80"/>
      <color rgb="FF3399FF"/>
      <color rgb="FF008080"/>
      <color rgb="FFFF66CC"/>
      <color rgb="FF66FF33"/>
      <color rgb="FFFF66FF"/>
      <color rgb="FF9933FF"/>
      <color rgb="FF9900CC"/>
      <color rgb="FFF49A68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rightToLeft="1" workbookViewId="0">
      <selection activeCell="A2" sqref="A2:E113"/>
    </sheetView>
  </sheetViews>
  <sheetFormatPr defaultColWidth="9" defaultRowHeight="14.25" x14ac:dyDescent="0.2"/>
  <cols>
    <col min="1" max="1" width="5.625" bestFit="1" customWidth="1"/>
    <col min="2" max="2" width="54.875" customWidth="1"/>
    <col min="3" max="3" width="7.625" customWidth="1"/>
    <col min="4" max="4" width="9.75" customWidth="1"/>
    <col min="5" max="5" width="28.75" customWidth="1"/>
    <col min="6" max="6" width="12.625" customWidth="1"/>
    <col min="7" max="7" width="24.875" customWidth="1"/>
    <col min="8" max="8" width="13.375" bestFit="1" customWidth="1"/>
    <col min="9" max="9" width="16.25" customWidth="1"/>
    <col min="10" max="10" width="6.25" customWidth="1"/>
  </cols>
  <sheetData>
    <row r="1" spans="1:10" ht="25.5" x14ac:dyDescent="0.2">
      <c r="A1" s="137" t="s">
        <v>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42" x14ac:dyDescent="0.2">
      <c r="A2" s="16" t="s">
        <v>1</v>
      </c>
      <c r="B2" s="17" t="s">
        <v>2</v>
      </c>
      <c r="C2" s="18" t="s">
        <v>3</v>
      </c>
      <c r="D2" s="22" t="s">
        <v>10</v>
      </c>
      <c r="E2" s="19" t="s">
        <v>4</v>
      </c>
      <c r="F2" s="23" t="s">
        <v>5</v>
      </c>
      <c r="G2" s="20" t="s">
        <v>6</v>
      </c>
      <c r="H2" s="32" t="s">
        <v>185</v>
      </c>
      <c r="I2" s="21" t="s">
        <v>7</v>
      </c>
      <c r="J2" s="33" t="s">
        <v>21</v>
      </c>
    </row>
    <row r="3" spans="1:10" ht="37.5" x14ac:dyDescent="0.2">
      <c r="A3" s="5">
        <v>1</v>
      </c>
      <c r="B3" s="1" t="s">
        <v>8</v>
      </c>
      <c r="C3" s="24" t="s">
        <v>9</v>
      </c>
      <c r="D3" s="5">
        <v>12</v>
      </c>
      <c r="E3" s="24" t="s">
        <v>11</v>
      </c>
      <c r="F3" s="5">
        <v>2</v>
      </c>
      <c r="G3" s="24" t="s">
        <v>12</v>
      </c>
      <c r="H3" s="28">
        <v>6000000</v>
      </c>
      <c r="I3" s="24" t="s">
        <v>79</v>
      </c>
      <c r="J3" s="5">
        <v>1</v>
      </c>
    </row>
    <row r="4" spans="1:10" ht="18.75" x14ac:dyDescent="0.2">
      <c r="A4" s="5">
        <v>2</v>
      </c>
      <c r="B4" s="1" t="s">
        <v>13</v>
      </c>
      <c r="C4" s="24" t="s">
        <v>9</v>
      </c>
      <c r="D4" s="5">
        <v>14</v>
      </c>
      <c r="E4" s="24" t="s">
        <v>11</v>
      </c>
      <c r="F4" s="5">
        <v>4</v>
      </c>
      <c r="G4" s="24" t="s">
        <v>12</v>
      </c>
      <c r="H4" s="28">
        <v>14000000</v>
      </c>
      <c r="I4" s="24" t="s">
        <v>79</v>
      </c>
      <c r="J4" s="5">
        <v>1</v>
      </c>
    </row>
    <row r="5" spans="1:10" ht="18.75" x14ac:dyDescent="0.2">
      <c r="A5" s="5">
        <v>3</v>
      </c>
      <c r="B5" s="1" t="s">
        <v>14</v>
      </c>
      <c r="C5" s="24" t="s">
        <v>9</v>
      </c>
      <c r="D5" s="5">
        <v>12</v>
      </c>
      <c r="E5" s="24" t="s">
        <v>11</v>
      </c>
      <c r="F5" s="5">
        <v>4</v>
      </c>
      <c r="G5" s="24" t="s">
        <v>12</v>
      </c>
      <c r="H5" s="28">
        <v>12000000</v>
      </c>
      <c r="I5" s="24" t="s">
        <v>79</v>
      </c>
      <c r="J5" s="5">
        <v>1</v>
      </c>
    </row>
    <row r="6" spans="1:10" ht="37.5" x14ac:dyDescent="0.2">
      <c r="A6" s="5">
        <v>4</v>
      </c>
      <c r="B6" s="1" t="s">
        <v>184</v>
      </c>
      <c r="C6" s="24" t="s">
        <v>9</v>
      </c>
      <c r="D6" s="5">
        <v>12</v>
      </c>
      <c r="E6" s="24" t="s">
        <v>11</v>
      </c>
      <c r="F6" s="5">
        <v>4</v>
      </c>
      <c r="G6" s="24" t="s">
        <v>12</v>
      </c>
      <c r="H6" s="28">
        <v>12000000</v>
      </c>
      <c r="I6" s="24" t="s">
        <v>79</v>
      </c>
      <c r="J6" s="5">
        <v>1</v>
      </c>
    </row>
    <row r="7" spans="1:10" ht="37.5" x14ac:dyDescent="0.2">
      <c r="A7" s="5">
        <v>5</v>
      </c>
      <c r="B7" s="2" t="s">
        <v>15</v>
      </c>
      <c r="C7" s="24" t="s">
        <v>9</v>
      </c>
      <c r="D7" s="5">
        <v>6</v>
      </c>
      <c r="E7" s="24" t="s">
        <v>11</v>
      </c>
      <c r="F7" s="5">
        <v>4</v>
      </c>
      <c r="G7" s="24" t="s">
        <v>12</v>
      </c>
      <c r="H7" s="28">
        <v>6000000</v>
      </c>
      <c r="I7" s="24" t="s">
        <v>79</v>
      </c>
      <c r="J7" s="5">
        <v>1</v>
      </c>
    </row>
    <row r="8" spans="1:10" ht="18.75" x14ac:dyDescent="0.2">
      <c r="A8" s="5">
        <v>6</v>
      </c>
      <c r="B8" s="1" t="s">
        <v>22</v>
      </c>
      <c r="C8" s="24" t="s">
        <v>9</v>
      </c>
      <c r="D8" s="5">
        <v>40</v>
      </c>
      <c r="E8" s="24" t="s">
        <v>23</v>
      </c>
      <c r="F8" s="5">
        <v>60</v>
      </c>
      <c r="G8" s="24" t="s">
        <v>19</v>
      </c>
      <c r="H8" s="28">
        <v>42000000</v>
      </c>
      <c r="I8" s="24" t="s">
        <v>20</v>
      </c>
      <c r="J8" s="5">
        <v>1</v>
      </c>
    </row>
    <row r="9" spans="1:10" ht="18.75" x14ac:dyDescent="0.2">
      <c r="A9" s="5">
        <v>7</v>
      </c>
      <c r="B9" s="6" t="s">
        <v>24</v>
      </c>
      <c r="C9" s="24" t="s">
        <v>9</v>
      </c>
      <c r="D9" s="5">
        <v>8</v>
      </c>
      <c r="E9" s="24" t="s">
        <v>23</v>
      </c>
      <c r="F9" s="5">
        <v>60</v>
      </c>
      <c r="G9" s="24" t="s">
        <v>19</v>
      </c>
      <c r="H9" s="28">
        <v>5600000</v>
      </c>
      <c r="I9" s="24" t="s">
        <v>20</v>
      </c>
      <c r="J9" s="5">
        <v>1</v>
      </c>
    </row>
    <row r="10" spans="1:10" ht="18.75" x14ac:dyDescent="0.2">
      <c r="A10" s="5">
        <v>8</v>
      </c>
      <c r="B10" s="6" t="s">
        <v>25</v>
      </c>
      <c r="C10" s="24" t="s">
        <v>9</v>
      </c>
      <c r="D10" s="5">
        <v>12</v>
      </c>
      <c r="E10" s="24" t="s">
        <v>23</v>
      </c>
      <c r="F10" s="5">
        <v>60</v>
      </c>
      <c r="G10" s="24" t="s">
        <v>19</v>
      </c>
      <c r="H10" s="28">
        <v>8400000</v>
      </c>
      <c r="I10" s="24" t="s">
        <v>20</v>
      </c>
      <c r="J10" s="5">
        <v>1</v>
      </c>
    </row>
    <row r="11" spans="1:10" ht="18.75" x14ac:dyDescent="0.2">
      <c r="A11" s="5">
        <v>9</v>
      </c>
      <c r="B11" s="6" t="s">
        <v>26</v>
      </c>
      <c r="C11" s="24" t="s">
        <v>9</v>
      </c>
      <c r="D11" s="5">
        <v>32</v>
      </c>
      <c r="E11" s="24" t="s">
        <v>23</v>
      </c>
      <c r="F11" s="5">
        <v>60</v>
      </c>
      <c r="G11" s="24" t="s">
        <v>19</v>
      </c>
      <c r="H11" s="28">
        <v>22400000</v>
      </c>
      <c r="I11" s="24" t="s">
        <v>20</v>
      </c>
      <c r="J11" s="5">
        <v>1</v>
      </c>
    </row>
    <row r="12" spans="1:10" ht="18.75" x14ac:dyDescent="0.2">
      <c r="A12" s="5">
        <v>10</v>
      </c>
      <c r="B12" s="6" t="s">
        <v>27</v>
      </c>
      <c r="C12" s="24" t="s">
        <v>9</v>
      </c>
      <c r="D12" s="5">
        <v>12</v>
      </c>
      <c r="E12" s="24" t="s">
        <v>23</v>
      </c>
      <c r="F12" s="5">
        <v>60</v>
      </c>
      <c r="G12" s="24" t="s">
        <v>19</v>
      </c>
      <c r="H12" s="28">
        <v>8400000</v>
      </c>
      <c r="I12" s="24" t="s">
        <v>20</v>
      </c>
      <c r="J12" s="5">
        <v>1</v>
      </c>
    </row>
    <row r="13" spans="1:10" ht="18.75" x14ac:dyDescent="0.2">
      <c r="A13" s="5">
        <v>11</v>
      </c>
      <c r="B13" s="6" t="s">
        <v>28</v>
      </c>
      <c r="C13" s="24" t="s">
        <v>9</v>
      </c>
      <c r="D13" s="5">
        <v>6</v>
      </c>
      <c r="E13" s="24" t="s">
        <v>23</v>
      </c>
      <c r="F13" s="5">
        <v>60</v>
      </c>
      <c r="G13" s="24" t="s">
        <v>19</v>
      </c>
      <c r="H13" s="28">
        <v>4200000</v>
      </c>
      <c r="I13" s="24" t="s">
        <v>20</v>
      </c>
      <c r="J13" s="5">
        <v>1</v>
      </c>
    </row>
    <row r="14" spans="1:10" ht="18.75" x14ac:dyDescent="0.2">
      <c r="A14" s="5">
        <v>12</v>
      </c>
      <c r="B14" s="6" t="s">
        <v>29</v>
      </c>
      <c r="C14" s="24" t="s">
        <v>9</v>
      </c>
      <c r="D14" s="5">
        <v>6</v>
      </c>
      <c r="E14" s="24" t="s">
        <v>23</v>
      </c>
      <c r="F14" s="5">
        <v>60</v>
      </c>
      <c r="G14" s="24" t="s">
        <v>19</v>
      </c>
      <c r="H14" s="28">
        <v>4200000</v>
      </c>
      <c r="I14" s="24" t="s">
        <v>20</v>
      </c>
      <c r="J14" s="5">
        <v>1</v>
      </c>
    </row>
    <row r="15" spans="1:10" ht="18.75" x14ac:dyDescent="0.2">
      <c r="A15" s="5">
        <v>13</v>
      </c>
      <c r="B15" s="6" t="s">
        <v>30</v>
      </c>
      <c r="C15" s="24" t="s">
        <v>9</v>
      </c>
      <c r="D15" s="5">
        <v>6</v>
      </c>
      <c r="E15" s="24" t="s">
        <v>23</v>
      </c>
      <c r="F15" s="5">
        <v>60</v>
      </c>
      <c r="G15" s="24" t="s">
        <v>19</v>
      </c>
      <c r="H15" s="28">
        <v>4200000</v>
      </c>
      <c r="I15" s="24" t="s">
        <v>20</v>
      </c>
      <c r="J15" s="5">
        <v>1</v>
      </c>
    </row>
    <row r="16" spans="1:10" ht="18.75" x14ac:dyDescent="0.2">
      <c r="A16" s="5">
        <v>14</v>
      </c>
      <c r="B16" s="6" t="s">
        <v>67</v>
      </c>
      <c r="C16" s="24" t="s">
        <v>9</v>
      </c>
      <c r="D16" s="5">
        <v>6</v>
      </c>
      <c r="E16" s="24" t="s">
        <v>23</v>
      </c>
      <c r="F16" s="5">
        <v>60</v>
      </c>
      <c r="G16" s="24" t="s">
        <v>19</v>
      </c>
      <c r="H16" s="28">
        <v>4200000</v>
      </c>
      <c r="I16" s="24" t="s">
        <v>20</v>
      </c>
      <c r="J16" s="5">
        <v>1</v>
      </c>
    </row>
    <row r="17" spans="1:10" ht="18.75" x14ac:dyDescent="0.2">
      <c r="A17" s="5">
        <v>15</v>
      </c>
      <c r="B17" s="6" t="s">
        <v>68</v>
      </c>
      <c r="C17" s="24" t="s">
        <v>9</v>
      </c>
      <c r="D17" s="5">
        <v>20</v>
      </c>
      <c r="E17" s="24" t="s">
        <v>23</v>
      </c>
      <c r="F17" s="5">
        <v>60</v>
      </c>
      <c r="G17" s="24" t="s">
        <v>19</v>
      </c>
      <c r="H17" s="28">
        <v>14000000</v>
      </c>
      <c r="I17" s="24" t="s">
        <v>20</v>
      </c>
      <c r="J17" s="5">
        <v>1</v>
      </c>
    </row>
    <row r="18" spans="1:10" ht="20.25" x14ac:dyDescent="0.2">
      <c r="A18" s="7">
        <v>16</v>
      </c>
      <c r="B18" s="3" t="s">
        <v>31</v>
      </c>
      <c r="C18" s="25" t="s">
        <v>9</v>
      </c>
      <c r="D18" s="7">
        <v>10</v>
      </c>
      <c r="E18" s="25" t="s">
        <v>32</v>
      </c>
      <c r="F18" s="7">
        <v>240</v>
      </c>
      <c r="G18" s="25" t="s">
        <v>33</v>
      </c>
      <c r="H18" s="29">
        <v>28000000</v>
      </c>
      <c r="I18" s="25" t="s">
        <v>20</v>
      </c>
      <c r="J18" s="7">
        <v>4</v>
      </c>
    </row>
    <row r="19" spans="1:10" ht="20.25" x14ac:dyDescent="0.2">
      <c r="A19" s="5">
        <v>17</v>
      </c>
      <c r="B19" s="8" t="s">
        <v>34</v>
      </c>
      <c r="C19" s="24" t="s">
        <v>9</v>
      </c>
      <c r="D19" s="5">
        <v>10</v>
      </c>
      <c r="E19" s="24" t="s">
        <v>32</v>
      </c>
      <c r="F19" s="5">
        <v>240</v>
      </c>
      <c r="G19" s="24" t="s">
        <v>33</v>
      </c>
      <c r="H19" s="28">
        <v>28000000</v>
      </c>
      <c r="I19" s="24" t="s">
        <v>20</v>
      </c>
      <c r="J19" s="5">
        <v>4</v>
      </c>
    </row>
    <row r="20" spans="1:10" ht="20.25" x14ac:dyDescent="0.2">
      <c r="A20" s="5">
        <v>18</v>
      </c>
      <c r="B20" s="4" t="s">
        <v>35</v>
      </c>
      <c r="C20" s="24" t="s">
        <v>9</v>
      </c>
      <c r="D20" s="5">
        <v>10</v>
      </c>
      <c r="E20" s="24" t="s">
        <v>32</v>
      </c>
      <c r="F20" s="5">
        <v>240</v>
      </c>
      <c r="G20" s="24" t="s">
        <v>33</v>
      </c>
      <c r="H20" s="28">
        <v>28000000</v>
      </c>
      <c r="I20" s="24" t="s">
        <v>20</v>
      </c>
      <c r="J20" s="5">
        <v>4</v>
      </c>
    </row>
    <row r="21" spans="1:10" ht="20.25" x14ac:dyDescent="0.2">
      <c r="A21" s="5">
        <v>19</v>
      </c>
      <c r="B21" s="8" t="s">
        <v>36</v>
      </c>
      <c r="C21" s="24" t="s">
        <v>9</v>
      </c>
      <c r="D21" s="5">
        <v>20</v>
      </c>
      <c r="E21" s="24" t="s">
        <v>32</v>
      </c>
      <c r="F21" s="5">
        <v>240</v>
      </c>
      <c r="G21" s="24" t="s">
        <v>33</v>
      </c>
      <c r="H21" s="28">
        <v>56000000</v>
      </c>
      <c r="I21" s="24" t="s">
        <v>20</v>
      </c>
      <c r="J21" s="5">
        <v>4</v>
      </c>
    </row>
    <row r="22" spans="1:10" ht="20.25" x14ac:dyDescent="0.2">
      <c r="A22" s="5">
        <v>20</v>
      </c>
      <c r="B22" s="8" t="s">
        <v>38</v>
      </c>
      <c r="C22" s="24" t="s">
        <v>9</v>
      </c>
      <c r="D22" s="5">
        <v>10</v>
      </c>
      <c r="E22" s="24" t="s">
        <v>32</v>
      </c>
      <c r="F22" s="5">
        <v>23</v>
      </c>
      <c r="G22" s="24" t="s">
        <v>33</v>
      </c>
      <c r="H22" s="28">
        <v>7000000</v>
      </c>
      <c r="I22" s="24" t="s">
        <v>20</v>
      </c>
      <c r="J22" s="5">
        <v>1</v>
      </c>
    </row>
    <row r="23" spans="1:10" ht="20.25" x14ac:dyDescent="0.2">
      <c r="A23" s="5">
        <v>21</v>
      </c>
      <c r="B23" s="8" t="s">
        <v>39</v>
      </c>
      <c r="C23" s="24" t="s">
        <v>9</v>
      </c>
      <c r="D23" s="5">
        <v>10</v>
      </c>
      <c r="E23" s="24" t="s">
        <v>32</v>
      </c>
      <c r="F23" s="5">
        <v>240</v>
      </c>
      <c r="G23" s="24" t="s">
        <v>33</v>
      </c>
      <c r="H23" s="28">
        <v>7000000</v>
      </c>
      <c r="I23" s="24" t="s">
        <v>20</v>
      </c>
      <c r="J23" s="5">
        <v>1</v>
      </c>
    </row>
    <row r="24" spans="1:10" ht="18.75" x14ac:dyDescent="0.2">
      <c r="A24" s="5">
        <v>22</v>
      </c>
      <c r="B24" s="6" t="s">
        <v>43</v>
      </c>
      <c r="C24" s="24" t="s">
        <v>9</v>
      </c>
      <c r="D24" s="5">
        <v>4</v>
      </c>
      <c r="E24" s="24" t="s">
        <v>45</v>
      </c>
      <c r="F24" s="5">
        <v>20</v>
      </c>
      <c r="G24" s="24" t="s">
        <v>46</v>
      </c>
      <c r="H24" s="28">
        <v>2000000</v>
      </c>
      <c r="I24" s="24" t="s">
        <v>20</v>
      </c>
      <c r="J24" s="5">
        <v>1</v>
      </c>
    </row>
    <row r="25" spans="1:10" ht="18.75" x14ac:dyDescent="0.2">
      <c r="A25" s="5">
        <v>23</v>
      </c>
      <c r="B25" s="6" t="s">
        <v>44</v>
      </c>
      <c r="C25" s="24" t="s">
        <v>9</v>
      </c>
      <c r="D25" s="5">
        <v>4</v>
      </c>
      <c r="E25" s="24" t="s">
        <v>45</v>
      </c>
      <c r="F25" s="5">
        <v>20</v>
      </c>
      <c r="G25" s="24" t="s">
        <v>46</v>
      </c>
      <c r="H25" s="28">
        <v>2000000</v>
      </c>
      <c r="I25" s="24" t="s">
        <v>20</v>
      </c>
      <c r="J25" s="5">
        <v>1</v>
      </c>
    </row>
    <row r="26" spans="1:10" ht="18.75" x14ac:dyDescent="0.2">
      <c r="A26" s="5">
        <v>24</v>
      </c>
      <c r="B26" s="6" t="s">
        <v>47</v>
      </c>
      <c r="C26" s="24" t="s">
        <v>9</v>
      </c>
      <c r="D26" s="5">
        <v>20</v>
      </c>
      <c r="E26" s="24" t="s">
        <v>23</v>
      </c>
      <c r="F26" s="5">
        <v>60</v>
      </c>
      <c r="G26" s="24" t="s">
        <v>48</v>
      </c>
      <c r="H26" s="28">
        <v>10000000</v>
      </c>
      <c r="I26" s="24" t="s">
        <v>20</v>
      </c>
      <c r="J26" s="5">
        <v>1</v>
      </c>
    </row>
    <row r="27" spans="1:10" ht="18.75" x14ac:dyDescent="0.2">
      <c r="A27" s="5">
        <v>25</v>
      </c>
      <c r="B27" s="6" t="s">
        <v>49</v>
      </c>
      <c r="C27" s="24" t="s">
        <v>9</v>
      </c>
      <c r="D27" s="5">
        <v>20</v>
      </c>
      <c r="E27" s="24" t="s">
        <v>51</v>
      </c>
      <c r="F27" s="5">
        <v>50</v>
      </c>
      <c r="G27" s="24" t="s">
        <v>48</v>
      </c>
      <c r="H27" s="28">
        <v>10000000</v>
      </c>
      <c r="I27" s="24" t="s">
        <v>20</v>
      </c>
      <c r="J27" s="5">
        <v>1</v>
      </c>
    </row>
    <row r="28" spans="1:10" ht="18.75" x14ac:dyDescent="0.2">
      <c r="A28" s="5">
        <v>26</v>
      </c>
      <c r="B28" s="6" t="s">
        <v>50</v>
      </c>
      <c r="C28" s="24" t="s">
        <v>9</v>
      </c>
      <c r="D28" s="5">
        <v>10</v>
      </c>
      <c r="E28" s="24" t="s">
        <v>51</v>
      </c>
      <c r="F28" s="5">
        <v>50</v>
      </c>
      <c r="G28" s="24" t="s">
        <v>48</v>
      </c>
      <c r="H28" s="28">
        <v>5000000</v>
      </c>
      <c r="I28" s="24" t="s">
        <v>20</v>
      </c>
      <c r="J28" s="5">
        <v>1</v>
      </c>
    </row>
    <row r="29" spans="1:10" ht="18.75" x14ac:dyDescent="0.2">
      <c r="A29" s="5">
        <v>27</v>
      </c>
      <c r="B29" s="6" t="s">
        <v>93</v>
      </c>
      <c r="C29" s="24" t="s">
        <v>9</v>
      </c>
      <c r="D29" s="5">
        <v>30</v>
      </c>
      <c r="E29" s="24" t="s">
        <v>52</v>
      </c>
      <c r="F29" s="5">
        <v>5</v>
      </c>
      <c r="G29" s="24" t="s">
        <v>53</v>
      </c>
      <c r="H29" s="28">
        <v>21000000</v>
      </c>
      <c r="I29" s="24" t="s">
        <v>20</v>
      </c>
      <c r="J29" s="5">
        <v>1</v>
      </c>
    </row>
    <row r="30" spans="1:10" ht="18.75" x14ac:dyDescent="0.2">
      <c r="A30" s="5">
        <v>28</v>
      </c>
      <c r="B30" s="6" t="s">
        <v>54</v>
      </c>
      <c r="C30" s="24" t="s">
        <v>9</v>
      </c>
      <c r="D30" s="5">
        <v>30</v>
      </c>
      <c r="E30" s="24" t="s">
        <v>52</v>
      </c>
      <c r="F30" s="5">
        <v>5</v>
      </c>
      <c r="G30" s="24" t="s">
        <v>53</v>
      </c>
      <c r="H30" s="28">
        <v>50000000</v>
      </c>
      <c r="I30" s="24" t="s">
        <v>20</v>
      </c>
      <c r="J30" s="5">
        <v>1</v>
      </c>
    </row>
    <row r="31" spans="1:10" ht="18.75" x14ac:dyDescent="0.2">
      <c r="A31" s="5">
        <v>29</v>
      </c>
      <c r="B31" s="6" t="s">
        <v>72</v>
      </c>
      <c r="C31" s="24" t="s">
        <v>9</v>
      </c>
      <c r="D31" s="5">
        <v>30</v>
      </c>
      <c r="E31" s="24" t="s">
        <v>52</v>
      </c>
      <c r="F31" s="5">
        <v>6</v>
      </c>
      <c r="G31" s="24" t="s">
        <v>53</v>
      </c>
      <c r="H31" s="28">
        <v>50000000</v>
      </c>
      <c r="I31" s="24" t="s">
        <v>20</v>
      </c>
      <c r="J31" s="5">
        <v>1</v>
      </c>
    </row>
    <row r="32" spans="1:10" ht="18.75" x14ac:dyDescent="0.2">
      <c r="A32" s="5">
        <v>30</v>
      </c>
      <c r="B32" s="6" t="s">
        <v>55</v>
      </c>
      <c r="C32" s="24" t="s">
        <v>9</v>
      </c>
      <c r="D32" s="5">
        <v>24</v>
      </c>
      <c r="E32" s="24" t="s">
        <v>51</v>
      </c>
      <c r="F32" s="5">
        <v>50</v>
      </c>
      <c r="G32" s="24" t="s">
        <v>53</v>
      </c>
      <c r="H32" s="28">
        <v>17000000</v>
      </c>
      <c r="I32" s="24" t="s">
        <v>20</v>
      </c>
      <c r="J32" s="5">
        <v>1</v>
      </c>
    </row>
    <row r="33" spans="1:10" ht="22.5" x14ac:dyDescent="0.2">
      <c r="A33" s="5">
        <v>31</v>
      </c>
      <c r="B33" s="9" t="s">
        <v>97</v>
      </c>
      <c r="C33" s="24" t="s">
        <v>9</v>
      </c>
      <c r="D33" s="5">
        <v>20</v>
      </c>
      <c r="E33" s="24" t="s">
        <v>56</v>
      </c>
      <c r="F33" s="5">
        <v>5</v>
      </c>
      <c r="G33" s="24" t="s">
        <v>57</v>
      </c>
      <c r="H33" s="28">
        <v>14000000</v>
      </c>
      <c r="I33" s="24" t="s">
        <v>20</v>
      </c>
      <c r="J33" s="5">
        <v>1</v>
      </c>
    </row>
    <row r="34" spans="1:10" ht="22.5" x14ac:dyDescent="0.2">
      <c r="A34" s="5">
        <v>32</v>
      </c>
      <c r="B34" s="9" t="s">
        <v>98</v>
      </c>
      <c r="C34" s="24" t="s">
        <v>9</v>
      </c>
      <c r="D34" s="5">
        <v>20</v>
      </c>
      <c r="E34" s="24" t="s">
        <v>56</v>
      </c>
      <c r="F34" s="5">
        <v>5</v>
      </c>
      <c r="G34" s="24" t="s">
        <v>57</v>
      </c>
      <c r="H34" s="28">
        <v>14000000</v>
      </c>
      <c r="I34" s="24" t="s">
        <v>20</v>
      </c>
      <c r="J34" s="5">
        <v>1</v>
      </c>
    </row>
    <row r="35" spans="1:10" ht="18.75" x14ac:dyDescent="0.2">
      <c r="A35" s="5">
        <v>33</v>
      </c>
      <c r="B35" s="6" t="s">
        <v>58</v>
      </c>
      <c r="C35" s="24" t="s">
        <v>9</v>
      </c>
      <c r="D35" s="5">
        <v>20</v>
      </c>
      <c r="E35" s="24" t="s">
        <v>56</v>
      </c>
      <c r="F35" s="5">
        <v>5</v>
      </c>
      <c r="G35" s="24" t="s">
        <v>57</v>
      </c>
      <c r="H35" s="28">
        <v>25000000</v>
      </c>
      <c r="I35" s="24" t="s">
        <v>79</v>
      </c>
      <c r="J35" s="5">
        <v>1</v>
      </c>
    </row>
    <row r="36" spans="1:10" ht="18.75" x14ac:dyDescent="0.2">
      <c r="A36" s="5">
        <v>34</v>
      </c>
      <c r="B36" s="6" t="s">
        <v>59</v>
      </c>
      <c r="C36" s="24" t="s">
        <v>9</v>
      </c>
      <c r="D36" s="5">
        <v>12</v>
      </c>
      <c r="E36" s="24" t="s">
        <v>56</v>
      </c>
      <c r="F36" s="5">
        <v>5</v>
      </c>
      <c r="G36" s="24" t="s">
        <v>57</v>
      </c>
      <c r="H36" s="28">
        <v>6000000</v>
      </c>
      <c r="I36" s="24" t="s">
        <v>20</v>
      </c>
      <c r="J36" s="5">
        <v>1</v>
      </c>
    </row>
    <row r="37" spans="1:10" ht="18.75" x14ac:dyDescent="0.2">
      <c r="A37" s="5">
        <v>35</v>
      </c>
      <c r="B37" s="6" t="s">
        <v>60</v>
      </c>
      <c r="C37" s="24" t="s">
        <v>9</v>
      </c>
      <c r="D37" s="5">
        <v>12</v>
      </c>
      <c r="E37" s="24" t="s">
        <v>56</v>
      </c>
      <c r="F37" s="5">
        <v>5</v>
      </c>
      <c r="G37" s="24" t="s">
        <v>57</v>
      </c>
      <c r="H37" s="28">
        <v>6000000</v>
      </c>
      <c r="I37" s="24" t="s">
        <v>20</v>
      </c>
      <c r="J37" s="5">
        <v>1</v>
      </c>
    </row>
    <row r="38" spans="1:10" ht="18.75" x14ac:dyDescent="0.2">
      <c r="A38" s="5">
        <v>36</v>
      </c>
      <c r="B38" s="6" t="s">
        <v>61</v>
      </c>
      <c r="C38" s="24" t="s">
        <v>9</v>
      </c>
      <c r="D38" s="5">
        <v>12</v>
      </c>
      <c r="E38" s="24" t="s">
        <v>56</v>
      </c>
      <c r="F38" s="5">
        <v>5</v>
      </c>
      <c r="G38" s="24" t="s">
        <v>57</v>
      </c>
      <c r="H38" s="28">
        <v>6000000</v>
      </c>
      <c r="I38" s="24" t="s">
        <v>20</v>
      </c>
      <c r="J38" s="5">
        <v>1</v>
      </c>
    </row>
    <row r="39" spans="1:10" ht="18.75" x14ac:dyDescent="0.2">
      <c r="A39" s="5">
        <v>37</v>
      </c>
      <c r="B39" s="2" t="s">
        <v>99</v>
      </c>
      <c r="C39" s="24" t="s">
        <v>9</v>
      </c>
      <c r="D39" s="5">
        <v>20</v>
      </c>
      <c r="E39" s="24" t="s">
        <v>56</v>
      </c>
      <c r="F39" s="5">
        <v>5</v>
      </c>
      <c r="G39" s="24" t="s">
        <v>57</v>
      </c>
      <c r="H39" s="28">
        <v>14000000</v>
      </c>
      <c r="I39" s="24" t="s">
        <v>20</v>
      </c>
      <c r="J39" s="5">
        <v>1</v>
      </c>
    </row>
    <row r="40" spans="1:10" ht="18.75" x14ac:dyDescent="0.2">
      <c r="A40" s="5">
        <v>38</v>
      </c>
      <c r="B40" s="2" t="s">
        <v>100</v>
      </c>
      <c r="C40" s="24" t="s">
        <v>9</v>
      </c>
      <c r="D40" s="5">
        <v>20</v>
      </c>
      <c r="E40" s="24" t="s">
        <v>56</v>
      </c>
      <c r="F40" s="5">
        <v>5</v>
      </c>
      <c r="G40" s="24" t="s">
        <v>57</v>
      </c>
      <c r="H40" s="28">
        <v>14000000</v>
      </c>
      <c r="I40" s="24" t="s">
        <v>20</v>
      </c>
      <c r="J40" s="5">
        <v>1</v>
      </c>
    </row>
    <row r="41" spans="1:10" ht="18.75" x14ac:dyDescent="0.2">
      <c r="A41" s="5">
        <v>39</v>
      </c>
      <c r="B41" s="2" t="s">
        <v>62</v>
      </c>
      <c r="C41" s="24" t="s">
        <v>9</v>
      </c>
      <c r="D41" s="5">
        <v>12</v>
      </c>
      <c r="E41" s="24" t="s">
        <v>56</v>
      </c>
      <c r="F41" s="5">
        <v>5</v>
      </c>
      <c r="G41" s="24" t="s">
        <v>57</v>
      </c>
      <c r="H41" s="28">
        <v>6000000</v>
      </c>
      <c r="I41" s="24" t="s">
        <v>20</v>
      </c>
      <c r="J41" s="5">
        <v>1</v>
      </c>
    </row>
    <row r="42" spans="1:10" ht="18.75" x14ac:dyDescent="0.2">
      <c r="A42" s="5">
        <v>40</v>
      </c>
      <c r="B42" s="6" t="s">
        <v>63</v>
      </c>
      <c r="C42" s="24" t="s">
        <v>9</v>
      </c>
      <c r="D42" s="5">
        <v>12</v>
      </c>
      <c r="E42" s="24" t="s">
        <v>56</v>
      </c>
      <c r="F42" s="5">
        <v>5</v>
      </c>
      <c r="G42" s="24" t="s">
        <v>57</v>
      </c>
      <c r="H42" s="28">
        <v>6000000</v>
      </c>
      <c r="I42" s="24" t="s">
        <v>20</v>
      </c>
      <c r="J42" s="5">
        <v>1</v>
      </c>
    </row>
    <row r="43" spans="1:10" ht="18.75" x14ac:dyDescent="0.2">
      <c r="A43" s="5">
        <v>41</v>
      </c>
      <c r="B43" s="6" t="s">
        <v>180</v>
      </c>
      <c r="C43" s="24" t="s">
        <v>9</v>
      </c>
      <c r="D43" s="5"/>
      <c r="E43" s="24" t="s">
        <v>181</v>
      </c>
      <c r="F43" s="5">
        <v>2</v>
      </c>
      <c r="G43" s="24" t="s">
        <v>182</v>
      </c>
      <c r="H43" s="28"/>
      <c r="I43" s="24"/>
      <c r="J43" s="5"/>
    </row>
    <row r="44" spans="1:10" ht="18.75" x14ac:dyDescent="0.2">
      <c r="A44" s="5">
        <v>42</v>
      </c>
      <c r="B44" s="6" t="s">
        <v>64</v>
      </c>
      <c r="C44" s="24" t="s">
        <v>9</v>
      </c>
      <c r="D44" s="5">
        <v>20</v>
      </c>
      <c r="E44" s="24" t="s">
        <v>65</v>
      </c>
      <c r="F44" s="5">
        <v>5</v>
      </c>
      <c r="G44" s="24" t="s">
        <v>66</v>
      </c>
      <c r="H44" s="28">
        <v>14000000</v>
      </c>
      <c r="I44" s="24" t="s">
        <v>20</v>
      </c>
      <c r="J44" s="5">
        <v>1</v>
      </c>
    </row>
    <row r="45" spans="1:10" ht="18.75" x14ac:dyDescent="0.2">
      <c r="A45" s="5">
        <v>43</v>
      </c>
      <c r="B45" s="10" t="s">
        <v>183</v>
      </c>
      <c r="C45" s="26" t="s">
        <v>9</v>
      </c>
      <c r="D45" s="11">
        <v>50</v>
      </c>
      <c r="E45" s="26" t="s">
        <v>69</v>
      </c>
      <c r="F45" s="11">
        <v>6</v>
      </c>
      <c r="G45" s="26" t="s">
        <v>41</v>
      </c>
      <c r="H45" s="30">
        <v>75000000</v>
      </c>
      <c r="I45" s="26" t="s">
        <v>20</v>
      </c>
      <c r="J45" s="11">
        <v>1</v>
      </c>
    </row>
    <row r="46" spans="1:10" ht="18.75" x14ac:dyDescent="0.2">
      <c r="A46" s="5">
        <v>44</v>
      </c>
      <c r="B46" s="12" t="s">
        <v>73</v>
      </c>
      <c r="C46" s="27" t="s">
        <v>9</v>
      </c>
      <c r="D46" s="13">
        <v>30</v>
      </c>
      <c r="E46" s="27" t="s">
        <v>52</v>
      </c>
      <c r="F46" s="13">
        <v>10</v>
      </c>
      <c r="G46" s="27" t="s">
        <v>75</v>
      </c>
      <c r="H46" s="31">
        <v>21000000</v>
      </c>
      <c r="I46" s="27" t="s">
        <v>20</v>
      </c>
      <c r="J46" s="13">
        <v>1</v>
      </c>
    </row>
    <row r="47" spans="1:10" ht="18.75" x14ac:dyDescent="0.2">
      <c r="A47" s="5">
        <v>45</v>
      </c>
      <c r="B47" s="12" t="s">
        <v>74</v>
      </c>
      <c r="C47" s="27" t="s">
        <v>9</v>
      </c>
      <c r="D47" s="13">
        <v>30</v>
      </c>
      <c r="E47" s="27" t="s">
        <v>52</v>
      </c>
      <c r="F47" s="13">
        <v>10</v>
      </c>
      <c r="G47" s="27" t="s">
        <v>75</v>
      </c>
      <c r="H47" s="31">
        <v>21000000</v>
      </c>
      <c r="I47" s="27" t="s">
        <v>20</v>
      </c>
      <c r="J47" s="13">
        <v>1</v>
      </c>
    </row>
    <row r="48" spans="1:10" ht="18.75" x14ac:dyDescent="0.2">
      <c r="A48" s="5">
        <v>46</v>
      </c>
      <c r="B48" s="14" t="s">
        <v>76</v>
      </c>
      <c r="C48" s="27" t="s">
        <v>9</v>
      </c>
      <c r="D48" s="13">
        <v>12</v>
      </c>
      <c r="E48" s="27" t="s">
        <v>77</v>
      </c>
      <c r="F48" s="13">
        <v>2</v>
      </c>
      <c r="G48" s="27" t="s">
        <v>78</v>
      </c>
      <c r="H48" s="31">
        <v>6000000</v>
      </c>
      <c r="I48" s="27" t="s">
        <v>79</v>
      </c>
      <c r="J48" s="13">
        <v>1</v>
      </c>
    </row>
    <row r="49" spans="1:10" ht="18.75" x14ac:dyDescent="0.2">
      <c r="A49" s="5">
        <v>47</v>
      </c>
      <c r="B49" s="14" t="s">
        <v>80</v>
      </c>
      <c r="C49" s="27" t="s">
        <v>9</v>
      </c>
      <c r="D49" s="13">
        <v>6</v>
      </c>
      <c r="E49" s="27" t="s">
        <v>83</v>
      </c>
      <c r="F49" s="13">
        <v>4</v>
      </c>
      <c r="G49" s="27" t="s">
        <v>81</v>
      </c>
      <c r="H49" s="31">
        <v>4200000</v>
      </c>
      <c r="I49" s="27" t="s">
        <v>20</v>
      </c>
      <c r="J49" s="13">
        <v>1</v>
      </c>
    </row>
    <row r="50" spans="1:10" ht="18.75" x14ac:dyDescent="0.2">
      <c r="A50" s="5">
        <v>48</v>
      </c>
      <c r="B50" s="14" t="s">
        <v>82</v>
      </c>
      <c r="C50" s="27" t="s">
        <v>9</v>
      </c>
      <c r="D50" s="13">
        <v>8</v>
      </c>
      <c r="E50" s="27" t="s">
        <v>83</v>
      </c>
      <c r="F50" s="13">
        <v>4</v>
      </c>
      <c r="G50" s="27" t="s">
        <v>81</v>
      </c>
      <c r="H50" s="31">
        <v>5600000</v>
      </c>
      <c r="I50" s="27" t="s">
        <v>20</v>
      </c>
      <c r="J50" s="13">
        <v>1</v>
      </c>
    </row>
    <row r="51" spans="1:10" ht="18.75" x14ac:dyDescent="0.2">
      <c r="A51" s="5">
        <v>49</v>
      </c>
      <c r="B51" s="14" t="s">
        <v>84</v>
      </c>
      <c r="C51" s="27" t="s">
        <v>9</v>
      </c>
      <c r="D51" s="13">
        <v>8</v>
      </c>
      <c r="E51" s="27" t="s">
        <v>83</v>
      </c>
      <c r="F51" s="13">
        <v>4</v>
      </c>
      <c r="G51" s="27" t="s">
        <v>81</v>
      </c>
      <c r="H51" s="31">
        <v>5600000</v>
      </c>
      <c r="I51" s="27" t="s">
        <v>20</v>
      </c>
      <c r="J51" s="13">
        <v>1</v>
      </c>
    </row>
    <row r="52" spans="1:10" ht="18.75" x14ac:dyDescent="0.2">
      <c r="A52" s="5">
        <v>50</v>
      </c>
      <c r="B52" s="14" t="s">
        <v>85</v>
      </c>
      <c r="C52" s="27" t="s">
        <v>9</v>
      </c>
      <c r="D52" s="13">
        <v>6</v>
      </c>
      <c r="E52" s="27" t="s">
        <v>52</v>
      </c>
      <c r="F52" s="13">
        <v>80</v>
      </c>
      <c r="G52" s="27" t="s">
        <v>46</v>
      </c>
      <c r="H52" s="31">
        <v>4200000</v>
      </c>
      <c r="I52" s="27" t="s">
        <v>20</v>
      </c>
      <c r="J52" s="13">
        <v>1</v>
      </c>
    </row>
    <row r="53" spans="1:10" ht="18.75" x14ac:dyDescent="0.2">
      <c r="A53" s="5">
        <v>51</v>
      </c>
      <c r="B53" s="14" t="s">
        <v>86</v>
      </c>
      <c r="C53" s="27" t="s">
        <v>9</v>
      </c>
      <c r="D53" s="13">
        <v>16</v>
      </c>
      <c r="E53" s="27" t="s">
        <v>52</v>
      </c>
      <c r="F53" s="13">
        <v>80</v>
      </c>
      <c r="G53" s="27" t="s">
        <v>46</v>
      </c>
      <c r="H53" s="31">
        <v>11200000</v>
      </c>
      <c r="I53" s="27" t="s">
        <v>20</v>
      </c>
      <c r="J53" s="13">
        <v>1</v>
      </c>
    </row>
    <row r="54" spans="1:10" ht="18.75" x14ac:dyDescent="0.2">
      <c r="A54" s="5">
        <v>52</v>
      </c>
      <c r="B54" s="14" t="s">
        <v>87</v>
      </c>
      <c r="C54" s="27" t="s">
        <v>9</v>
      </c>
      <c r="D54" s="13">
        <v>16</v>
      </c>
      <c r="E54" s="27" t="s">
        <v>52</v>
      </c>
      <c r="F54" s="13">
        <v>80</v>
      </c>
      <c r="G54" s="27" t="s">
        <v>46</v>
      </c>
      <c r="H54" s="31">
        <v>11200000</v>
      </c>
      <c r="I54" s="27" t="s">
        <v>20</v>
      </c>
      <c r="J54" s="13">
        <v>1</v>
      </c>
    </row>
    <row r="55" spans="1:10" ht="18.75" x14ac:dyDescent="0.2">
      <c r="A55" s="5">
        <v>53</v>
      </c>
      <c r="B55" s="14" t="s">
        <v>88</v>
      </c>
      <c r="C55" s="27" t="s">
        <v>9</v>
      </c>
      <c r="D55" s="13">
        <v>20</v>
      </c>
      <c r="E55" s="27" t="s">
        <v>52</v>
      </c>
      <c r="F55" s="13">
        <v>20</v>
      </c>
      <c r="G55" s="27" t="s">
        <v>46</v>
      </c>
      <c r="H55" s="31">
        <v>14000000</v>
      </c>
      <c r="I55" s="27" t="s">
        <v>20</v>
      </c>
      <c r="J55" s="13">
        <v>1</v>
      </c>
    </row>
    <row r="56" spans="1:10" ht="18.75" x14ac:dyDescent="0.2">
      <c r="A56" s="5">
        <v>54</v>
      </c>
      <c r="B56" s="14" t="s">
        <v>89</v>
      </c>
      <c r="C56" s="27" t="s">
        <v>9</v>
      </c>
      <c r="D56" s="13">
        <v>20</v>
      </c>
      <c r="E56" s="27" t="s">
        <v>52</v>
      </c>
      <c r="F56" s="13">
        <v>10</v>
      </c>
      <c r="G56" s="27" t="s">
        <v>46</v>
      </c>
      <c r="H56" s="31">
        <v>14000000</v>
      </c>
      <c r="I56" s="27" t="s">
        <v>20</v>
      </c>
      <c r="J56" s="13">
        <v>1</v>
      </c>
    </row>
    <row r="57" spans="1:10" ht="18.75" x14ac:dyDescent="0.2">
      <c r="A57" s="5">
        <v>55</v>
      </c>
      <c r="B57" s="12" t="s">
        <v>90</v>
      </c>
      <c r="C57" s="27" t="s">
        <v>9</v>
      </c>
      <c r="D57" s="13">
        <v>20</v>
      </c>
      <c r="E57" s="27" t="s">
        <v>91</v>
      </c>
      <c r="F57" s="13">
        <v>100</v>
      </c>
      <c r="G57" s="27" t="s">
        <v>46</v>
      </c>
      <c r="H57" s="31">
        <v>10000000</v>
      </c>
      <c r="I57" s="27" t="s">
        <v>20</v>
      </c>
      <c r="J57" s="13">
        <v>1</v>
      </c>
    </row>
    <row r="58" spans="1:10" ht="18.75" x14ac:dyDescent="0.2">
      <c r="A58" s="5">
        <v>56</v>
      </c>
      <c r="B58" s="14" t="s">
        <v>92</v>
      </c>
      <c r="C58" s="27" t="s">
        <v>9</v>
      </c>
      <c r="D58" s="13">
        <v>56</v>
      </c>
      <c r="E58" s="27" t="s">
        <v>52</v>
      </c>
      <c r="F58" s="13">
        <v>5</v>
      </c>
      <c r="G58" s="27" t="s">
        <v>53</v>
      </c>
      <c r="H58" s="31">
        <v>30000000</v>
      </c>
      <c r="I58" s="27" t="s">
        <v>20</v>
      </c>
      <c r="J58" s="13">
        <v>1</v>
      </c>
    </row>
    <row r="59" spans="1:10" ht="18.75" x14ac:dyDescent="0.2">
      <c r="A59" s="5">
        <v>57</v>
      </c>
      <c r="B59" s="14" t="s">
        <v>94</v>
      </c>
      <c r="C59" s="27" t="s">
        <v>9</v>
      </c>
      <c r="D59" s="13">
        <v>20</v>
      </c>
      <c r="E59" s="27" t="s">
        <v>95</v>
      </c>
      <c r="F59" s="13">
        <v>60</v>
      </c>
      <c r="G59" s="27" t="s">
        <v>96</v>
      </c>
      <c r="H59" s="31">
        <v>20000000</v>
      </c>
      <c r="I59" s="27" t="s">
        <v>20</v>
      </c>
      <c r="J59" s="13">
        <v>1</v>
      </c>
    </row>
    <row r="60" spans="1:10" ht="18.75" x14ac:dyDescent="0.2">
      <c r="A60" s="5">
        <v>58</v>
      </c>
      <c r="B60" s="14" t="s">
        <v>101</v>
      </c>
      <c r="C60" s="27" t="s">
        <v>9</v>
      </c>
      <c r="D60" s="13">
        <v>16</v>
      </c>
      <c r="E60" s="27" t="s">
        <v>102</v>
      </c>
      <c r="F60" s="13">
        <v>50</v>
      </c>
      <c r="G60" s="27" t="s">
        <v>103</v>
      </c>
      <c r="H60" s="31">
        <v>16000000</v>
      </c>
      <c r="I60" s="27" t="s">
        <v>20</v>
      </c>
      <c r="J60" s="13">
        <v>1</v>
      </c>
    </row>
    <row r="61" spans="1:10" ht="18.75" x14ac:dyDescent="0.2">
      <c r="A61" s="5">
        <v>59</v>
      </c>
      <c r="B61" s="14" t="s">
        <v>104</v>
      </c>
      <c r="C61" s="27" t="s">
        <v>9</v>
      </c>
      <c r="D61" s="13">
        <v>4</v>
      </c>
      <c r="E61" s="27" t="s">
        <v>105</v>
      </c>
      <c r="F61" s="13">
        <v>200</v>
      </c>
      <c r="G61" s="27" t="s">
        <v>106</v>
      </c>
      <c r="H61" s="31">
        <v>40000000</v>
      </c>
      <c r="I61" s="27" t="s">
        <v>20</v>
      </c>
      <c r="J61" s="13">
        <v>1</v>
      </c>
    </row>
    <row r="62" spans="1:10" ht="18.75" x14ac:dyDescent="0.2">
      <c r="A62" s="5">
        <v>60</v>
      </c>
      <c r="B62" s="14" t="s">
        <v>107</v>
      </c>
      <c r="C62" s="27" t="s">
        <v>9</v>
      </c>
      <c r="D62" s="13">
        <v>12</v>
      </c>
      <c r="E62" s="27" t="s">
        <v>108</v>
      </c>
      <c r="F62" s="13">
        <v>160</v>
      </c>
      <c r="G62" s="27" t="s">
        <v>179</v>
      </c>
      <c r="H62" s="31">
        <v>48000000</v>
      </c>
      <c r="I62" s="27" t="s">
        <v>20</v>
      </c>
      <c r="J62" s="13">
        <v>8</v>
      </c>
    </row>
    <row r="63" spans="1:10" ht="18.75" x14ac:dyDescent="0.2">
      <c r="A63" s="5">
        <v>61</v>
      </c>
      <c r="B63" s="14" t="s">
        <v>109</v>
      </c>
      <c r="C63" s="27" t="s">
        <v>9</v>
      </c>
      <c r="D63" s="13">
        <v>20</v>
      </c>
      <c r="E63" s="27" t="s">
        <v>110</v>
      </c>
      <c r="F63" s="13">
        <v>20</v>
      </c>
      <c r="G63" s="27" t="s">
        <v>111</v>
      </c>
      <c r="H63" s="31">
        <v>14000000</v>
      </c>
      <c r="I63" s="27" t="s">
        <v>20</v>
      </c>
      <c r="J63" s="13">
        <v>1</v>
      </c>
    </row>
    <row r="64" spans="1:10" ht="18.75" x14ac:dyDescent="0.2">
      <c r="A64" s="5">
        <v>62</v>
      </c>
      <c r="B64" s="14" t="s">
        <v>112</v>
      </c>
      <c r="C64" s="27" t="s">
        <v>9</v>
      </c>
      <c r="D64" s="13">
        <v>10</v>
      </c>
      <c r="E64" s="27" t="s">
        <v>52</v>
      </c>
      <c r="F64" s="13">
        <v>10</v>
      </c>
      <c r="G64" s="27" t="s">
        <v>111</v>
      </c>
      <c r="H64" s="31">
        <v>10000000</v>
      </c>
      <c r="I64" s="27" t="s">
        <v>20</v>
      </c>
      <c r="J64" s="13">
        <v>1</v>
      </c>
    </row>
    <row r="65" spans="1:10" ht="18.75" x14ac:dyDescent="0.2">
      <c r="A65" s="5">
        <v>63</v>
      </c>
      <c r="B65" s="12" t="s">
        <v>113</v>
      </c>
      <c r="C65" s="27" t="s">
        <v>9</v>
      </c>
      <c r="D65" s="13">
        <v>40</v>
      </c>
      <c r="E65" s="27" t="s">
        <v>52</v>
      </c>
      <c r="F65" s="13">
        <v>10</v>
      </c>
      <c r="G65" s="27" t="s">
        <v>111</v>
      </c>
      <c r="H65" s="31">
        <v>10000000</v>
      </c>
      <c r="I65" s="27" t="s">
        <v>20</v>
      </c>
      <c r="J65" s="13">
        <v>1</v>
      </c>
    </row>
    <row r="66" spans="1:10" ht="18.75" x14ac:dyDescent="0.2">
      <c r="A66" s="5">
        <v>64</v>
      </c>
      <c r="B66" s="14" t="s">
        <v>114</v>
      </c>
      <c r="C66" s="27" t="s">
        <v>9</v>
      </c>
      <c r="D66" s="13">
        <v>20</v>
      </c>
      <c r="E66" s="27" t="s">
        <v>52</v>
      </c>
      <c r="F66" s="13">
        <v>10</v>
      </c>
      <c r="G66" s="27" t="s">
        <v>111</v>
      </c>
      <c r="H66" s="31">
        <v>10000000</v>
      </c>
      <c r="I66" s="27" t="s">
        <v>20</v>
      </c>
      <c r="J66" s="13">
        <v>1</v>
      </c>
    </row>
    <row r="67" spans="1:10" ht="18.75" x14ac:dyDescent="0.2">
      <c r="A67" s="5">
        <v>65</v>
      </c>
      <c r="B67" s="14" t="s">
        <v>115</v>
      </c>
      <c r="C67" s="27" t="s">
        <v>9</v>
      </c>
      <c r="D67" s="13">
        <v>20</v>
      </c>
      <c r="E67" s="27" t="s">
        <v>117</v>
      </c>
      <c r="F67" s="13">
        <v>85</v>
      </c>
      <c r="G67" s="27" t="s">
        <v>57</v>
      </c>
      <c r="H67" s="31">
        <v>10000000</v>
      </c>
      <c r="I67" s="27" t="s">
        <v>20</v>
      </c>
      <c r="J67" s="13">
        <v>1</v>
      </c>
    </row>
    <row r="68" spans="1:10" ht="18.75" x14ac:dyDescent="0.2">
      <c r="A68" s="5">
        <v>66</v>
      </c>
      <c r="B68" s="14" t="s">
        <v>116</v>
      </c>
      <c r="C68" s="27" t="s">
        <v>9</v>
      </c>
      <c r="D68" s="13">
        <v>20</v>
      </c>
      <c r="E68" s="27" t="s">
        <v>119</v>
      </c>
      <c r="F68" s="13">
        <v>60</v>
      </c>
      <c r="G68" s="27" t="s">
        <v>57</v>
      </c>
      <c r="H68" s="31">
        <v>10000000</v>
      </c>
      <c r="I68" s="27" t="s">
        <v>20</v>
      </c>
      <c r="J68" s="13">
        <v>1</v>
      </c>
    </row>
    <row r="69" spans="1:10" ht="18.75" x14ac:dyDescent="0.2">
      <c r="A69" s="5">
        <v>67</v>
      </c>
      <c r="B69" s="12" t="s">
        <v>118</v>
      </c>
      <c r="C69" s="27" t="s">
        <v>9</v>
      </c>
      <c r="D69" s="13">
        <v>80</v>
      </c>
      <c r="E69" s="27" t="s">
        <v>52</v>
      </c>
      <c r="F69" s="13">
        <v>10</v>
      </c>
      <c r="G69" s="27" t="s">
        <v>120</v>
      </c>
      <c r="H69" s="31">
        <v>40000000</v>
      </c>
      <c r="I69" s="27" t="s">
        <v>20</v>
      </c>
      <c r="J69" s="13">
        <v>1</v>
      </c>
    </row>
    <row r="70" spans="1:10" ht="18.75" x14ac:dyDescent="0.2">
      <c r="A70" s="5">
        <v>68</v>
      </c>
      <c r="B70" s="14" t="s">
        <v>121</v>
      </c>
      <c r="C70" s="27" t="s">
        <v>9</v>
      </c>
      <c r="D70" s="13">
        <v>50</v>
      </c>
      <c r="E70" s="27" t="s">
        <v>52</v>
      </c>
      <c r="F70" s="13">
        <v>10</v>
      </c>
      <c r="G70" s="27" t="s">
        <v>120</v>
      </c>
      <c r="H70" s="31">
        <v>20000000</v>
      </c>
      <c r="I70" s="27" t="s">
        <v>20</v>
      </c>
      <c r="J70" s="13">
        <v>1</v>
      </c>
    </row>
    <row r="71" spans="1:10" ht="18.75" x14ac:dyDescent="0.2">
      <c r="A71" s="5">
        <v>69</v>
      </c>
      <c r="B71" s="14" t="s">
        <v>122</v>
      </c>
      <c r="C71" s="27" t="s">
        <v>9</v>
      </c>
      <c r="D71" s="13">
        <v>60</v>
      </c>
      <c r="E71" s="27" t="s">
        <v>125</v>
      </c>
      <c r="F71" s="13">
        <v>10</v>
      </c>
      <c r="G71" s="27" t="s">
        <v>126</v>
      </c>
      <c r="H71" s="31">
        <v>60000000</v>
      </c>
      <c r="I71" s="27" t="s">
        <v>127</v>
      </c>
      <c r="J71" s="13">
        <v>1</v>
      </c>
    </row>
    <row r="72" spans="1:10" ht="18.75" x14ac:dyDescent="0.2">
      <c r="A72" s="5">
        <v>70</v>
      </c>
      <c r="B72" s="12" t="s">
        <v>123</v>
      </c>
      <c r="C72" s="27" t="s">
        <v>9</v>
      </c>
      <c r="D72" s="13">
        <v>40</v>
      </c>
      <c r="E72" s="27" t="s">
        <v>125</v>
      </c>
      <c r="F72" s="13">
        <v>10</v>
      </c>
      <c r="G72" s="27" t="s">
        <v>126</v>
      </c>
      <c r="H72" s="31">
        <v>40000000</v>
      </c>
      <c r="I72" s="27" t="s">
        <v>127</v>
      </c>
      <c r="J72" s="13">
        <v>1</v>
      </c>
    </row>
    <row r="73" spans="1:10" ht="18.75" x14ac:dyDescent="0.2">
      <c r="A73" s="5">
        <v>71</v>
      </c>
      <c r="B73" s="12" t="s">
        <v>124</v>
      </c>
      <c r="C73" s="27" t="s">
        <v>9</v>
      </c>
      <c r="D73" s="13">
        <v>16</v>
      </c>
      <c r="E73" s="27" t="s">
        <v>125</v>
      </c>
      <c r="F73" s="13">
        <v>10</v>
      </c>
      <c r="G73" s="27" t="s">
        <v>126</v>
      </c>
      <c r="H73" s="31">
        <v>16000000</v>
      </c>
      <c r="I73" s="27" t="s">
        <v>127</v>
      </c>
      <c r="J73" s="13">
        <v>1</v>
      </c>
    </row>
    <row r="74" spans="1:10" ht="18.75" x14ac:dyDescent="0.2">
      <c r="A74" s="5">
        <v>72</v>
      </c>
      <c r="B74" s="14" t="s">
        <v>128</v>
      </c>
      <c r="C74" s="27" t="s">
        <v>9</v>
      </c>
      <c r="D74" s="13">
        <v>32</v>
      </c>
      <c r="E74" s="27" t="s">
        <v>129</v>
      </c>
      <c r="F74" s="13">
        <v>60</v>
      </c>
      <c r="G74" s="27" t="s">
        <v>130</v>
      </c>
      <c r="H74" s="31">
        <v>22400000</v>
      </c>
      <c r="I74" s="27" t="s">
        <v>20</v>
      </c>
      <c r="J74" s="13">
        <v>1</v>
      </c>
    </row>
    <row r="75" spans="1:10" ht="18.75" x14ac:dyDescent="0.2">
      <c r="A75" s="5">
        <v>73</v>
      </c>
      <c r="B75" s="14" t="s">
        <v>131</v>
      </c>
      <c r="C75" s="27" t="s">
        <v>9</v>
      </c>
      <c r="D75" s="13">
        <v>16</v>
      </c>
      <c r="E75" s="27" t="s">
        <v>129</v>
      </c>
      <c r="F75" s="13">
        <v>60</v>
      </c>
      <c r="G75" s="27" t="s">
        <v>130</v>
      </c>
      <c r="H75" s="31">
        <v>8000000</v>
      </c>
      <c r="I75" s="27" t="s">
        <v>20</v>
      </c>
      <c r="J75" s="13">
        <v>1</v>
      </c>
    </row>
    <row r="76" spans="1:10" ht="18.75" x14ac:dyDescent="0.2">
      <c r="A76" s="5">
        <v>74</v>
      </c>
      <c r="B76" s="14" t="s">
        <v>132</v>
      </c>
      <c r="C76" s="27" t="s">
        <v>9</v>
      </c>
      <c r="D76" s="13">
        <v>8</v>
      </c>
      <c r="E76" s="27" t="s">
        <v>134</v>
      </c>
      <c r="F76" s="13">
        <v>40</v>
      </c>
      <c r="G76" s="27" t="s">
        <v>106</v>
      </c>
      <c r="H76" s="31">
        <v>5600000</v>
      </c>
      <c r="I76" s="27" t="s">
        <v>20</v>
      </c>
      <c r="J76" s="13">
        <v>1</v>
      </c>
    </row>
    <row r="77" spans="1:10" ht="18.75" x14ac:dyDescent="0.2">
      <c r="A77" s="5">
        <v>75</v>
      </c>
      <c r="B77" s="14" t="s">
        <v>133</v>
      </c>
      <c r="C77" s="27" t="s">
        <v>9</v>
      </c>
      <c r="D77" s="13">
        <v>4</v>
      </c>
      <c r="E77" s="27" t="s">
        <v>134</v>
      </c>
      <c r="F77" s="13">
        <v>40</v>
      </c>
      <c r="G77" s="27" t="s">
        <v>106</v>
      </c>
      <c r="H77" s="31">
        <v>2000000</v>
      </c>
      <c r="I77" s="27" t="s">
        <v>20</v>
      </c>
      <c r="J77" s="13">
        <v>1</v>
      </c>
    </row>
    <row r="78" spans="1:10" ht="18.75" x14ac:dyDescent="0.2">
      <c r="A78" s="5">
        <v>76</v>
      </c>
      <c r="B78" s="14" t="s">
        <v>135</v>
      </c>
      <c r="C78" s="27" t="s">
        <v>9</v>
      </c>
      <c r="D78" s="13">
        <v>4</v>
      </c>
      <c r="E78" s="27" t="s">
        <v>134</v>
      </c>
      <c r="F78" s="13">
        <v>40</v>
      </c>
      <c r="G78" s="27" t="s">
        <v>106</v>
      </c>
      <c r="H78" s="31">
        <v>2000000</v>
      </c>
      <c r="I78" s="27" t="s">
        <v>20</v>
      </c>
      <c r="J78" s="13">
        <v>1</v>
      </c>
    </row>
    <row r="79" spans="1:10" ht="18.75" x14ac:dyDescent="0.2">
      <c r="A79" s="5">
        <v>77</v>
      </c>
      <c r="B79" s="14" t="s">
        <v>136</v>
      </c>
      <c r="C79" s="27" t="s">
        <v>9</v>
      </c>
      <c r="D79" s="13">
        <v>8</v>
      </c>
      <c r="E79" s="27" t="s">
        <v>134</v>
      </c>
      <c r="F79" s="13">
        <v>40</v>
      </c>
      <c r="G79" s="27" t="s">
        <v>106</v>
      </c>
      <c r="H79" s="31">
        <v>2000000</v>
      </c>
      <c r="I79" s="27" t="s">
        <v>20</v>
      </c>
      <c r="J79" s="13">
        <v>1</v>
      </c>
    </row>
    <row r="80" spans="1:10" ht="18.75" x14ac:dyDescent="0.2">
      <c r="A80" s="5">
        <v>78</v>
      </c>
      <c r="B80" s="14" t="s">
        <v>137</v>
      </c>
      <c r="C80" s="27" t="s">
        <v>9</v>
      </c>
      <c r="D80" s="13">
        <v>16</v>
      </c>
      <c r="E80" s="27" t="s">
        <v>134</v>
      </c>
      <c r="F80" s="13">
        <v>40</v>
      </c>
      <c r="G80" s="27" t="s">
        <v>106</v>
      </c>
      <c r="H80" s="31">
        <v>2000000</v>
      </c>
      <c r="I80" s="27" t="s">
        <v>20</v>
      </c>
      <c r="J80" s="13">
        <v>1</v>
      </c>
    </row>
    <row r="81" spans="1:10" ht="18.75" x14ac:dyDescent="0.2">
      <c r="A81" s="5">
        <v>79</v>
      </c>
      <c r="B81" s="14" t="s">
        <v>138</v>
      </c>
      <c r="C81" s="27" t="s">
        <v>9</v>
      </c>
      <c r="D81" s="13">
        <v>8</v>
      </c>
      <c r="E81" s="27" t="s">
        <v>134</v>
      </c>
      <c r="F81" s="13">
        <v>40</v>
      </c>
      <c r="G81" s="27" t="s">
        <v>106</v>
      </c>
      <c r="H81" s="31">
        <v>5600000</v>
      </c>
      <c r="I81" s="27" t="s">
        <v>20</v>
      </c>
      <c r="J81" s="13">
        <v>1</v>
      </c>
    </row>
    <row r="82" spans="1:10" ht="18.75" x14ac:dyDescent="0.2">
      <c r="A82" s="5">
        <v>80</v>
      </c>
      <c r="B82" s="14" t="s">
        <v>139</v>
      </c>
      <c r="C82" s="27" t="s">
        <v>9</v>
      </c>
      <c r="D82" s="13">
        <v>20</v>
      </c>
      <c r="E82" s="27" t="s">
        <v>134</v>
      </c>
      <c r="F82" s="13">
        <v>40</v>
      </c>
      <c r="G82" s="27" t="s">
        <v>106</v>
      </c>
      <c r="H82" s="31">
        <v>1000000</v>
      </c>
      <c r="I82" s="27" t="s">
        <v>20</v>
      </c>
      <c r="J82" s="13">
        <v>1</v>
      </c>
    </row>
    <row r="83" spans="1:10" ht="18.75" x14ac:dyDescent="0.2">
      <c r="A83" s="5">
        <v>81</v>
      </c>
      <c r="B83" s="14" t="s">
        <v>140</v>
      </c>
      <c r="C83" s="27" t="s">
        <v>9</v>
      </c>
      <c r="D83" s="13">
        <v>8</v>
      </c>
      <c r="E83" s="27" t="s">
        <v>142</v>
      </c>
      <c r="F83" s="13">
        <v>14</v>
      </c>
      <c r="G83" s="27" t="s">
        <v>143</v>
      </c>
      <c r="H83" s="31">
        <v>4000000</v>
      </c>
      <c r="I83" s="27" t="s">
        <v>20</v>
      </c>
      <c r="J83" s="13">
        <v>1</v>
      </c>
    </row>
    <row r="84" spans="1:10" ht="18.75" x14ac:dyDescent="0.2">
      <c r="A84" s="5">
        <v>82</v>
      </c>
      <c r="B84" s="14" t="s">
        <v>141</v>
      </c>
      <c r="C84" s="27" t="s">
        <v>9</v>
      </c>
      <c r="D84" s="13">
        <v>8</v>
      </c>
      <c r="E84" s="27" t="s">
        <v>142</v>
      </c>
      <c r="F84" s="13">
        <v>14</v>
      </c>
      <c r="G84" s="27" t="s">
        <v>143</v>
      </c>
      <c r="H84" s="31">
        <v>4000000</v>
      </c>
      <c r="I84" s="27" t="s">
        <v>20</v>
      </c>
      <c r="J84" s="13">
        <v>1</v>
      </c>
    </row>
    <row r="85" spans="1:10" ht="18.75" x14ac:dyDescent="0.2">
      <c r="A85" s="5">
        <v>83</v>
      </c>
      <c r="B85" s="14" t="s">
        <v>144</v>
      </c>
      <c r="C85" s="27" t="s">
        <v>9</v>
      </c>
      <c r="D85" s="13">
        <v>12</v>
      </c>
      <c r="E85" s="27" t="s">
        <v>148</v>
      </c>
      <c r="F85" s="13">
        <v>10</v>
      </c>
      <c r="G85" s="27" t="s">
        <v>149</v>
      </c>
      <c r="H85" s="31">
        <v>6000000</v>
      </c>
      <c r="I85" s="27" t="s">
        <v>20</v>
      </c>
      <c r="J85" s="13">
        <v>1</v>
      </c>
    </row>
    <row r="86" spans="1:10" ht="18.75" x14ac:dyDescent="0.2">
      <c r="A86" s="5">
        <v>84</v>
      </c>
      <c r="B86" s="14" t="s">
        <v>145</v>
      </c>
      <c r="C86" s="27" t="s">
        <v>9</v>
      </c>
      <c r="D86" s="13">
        <v>8</v>
      </c>
      <c r="E86" s="27" t="s">
        <v>148</v>
      </c>
      <c r="F86" s="13">
        <v>10</v>
      </c>
      <c r="G86" s="27" t="s">
        <v>149</v>
      </c>
      <c r="H86" s="31">
        <v>4000000</v>
      </c>
      <c r="I86" s="27" t="s">
        <v>20</v>
      </c>
      <c r="J86" s="13">
        <v>1</v>
      </c>
    </row>
    <row r="87" spans="1:10" ht="18.75" x14ac:dyDescent="0.2">
      <c r="A87" s="5">
        <v>85</v>
      </c>
      <c r="B87" s="14" t="s">
        <v>146</v>
      </c>
      <c r="C87" s="27" t="s">
        <v>9</v>
      </c>
      <c r="D87" s="13">
        <v>8</v>
      </c>
      <c r="E87" s="27" t="s">
        <v>148</v>
      </c>
      <c r="F87" s="13">
        <v>10</v>
      </c>
      <c r="G87" s="27" t="s">
        <v>149</v>
      </c>
      <c r="H87" s="31">
        <v>4000000</v>
      </c>
      <c r="I87" s="27" t="s">
        <v>20</v>
      </c>
      <c r="J87" s="13">
        <v>1</v>
      </c>
    </row>
    <row r="88" spans="1:10" ht="18.75" x14ac:dyDescent="0.2">
      <c r="A88" s="5">
        <v>86</v>
      </c>
      <c r="B88" s="14" t="s">
        <v>147</v>
      </c>
      <c r="C88" s="27" t="s">
        <v>9</v>
      </c>
      <c r="D88" s="13">
        <v>4</v>
      </c>
      <c r="E88" s="27" t="s">
        <v>150</v>
      </c>
      <c r="F88" s="13">
        <v>40</v>
      </c>
      <c r="G88" s="27" t="s">
        <v>103</v>
      </c>
      <c r="H88" s="31">
        <v>3000000</v>
      </c>
      <c r="I88" s="27" t="s">
        <v>20</v>
      </c>
      <c r="J88" s="13">
        <v>1</v>
      </c>
    </row>
    <row r="89" spans="1:10" ht="18.75" x14ac:dyDescent="0.2">
      <c r="A89" s="5">
        <v>87</v>
      </c>
      <c r="B89" s="14" t="s">
        <v>151</v>
      </c>
      <c r="C89" s="27" t="s">
        <v>9</v>
      </c>
      <c r="D89" s="13">
        <v>10</v>
      </c>
      <c r="E89" s="27" t="s">
        <v>134</v>
      </c>
      <c r="F89" s="13">
        <v>40</v>
      </c>
      <c r="G89" s="27" t="s">
        <v>106</v>
      </c>
      <c r="H89" s="31">
        <v>7000000</v>
      </c>
      <c r="I89" s="27" t="s">
        <v>20</v>
      </c>
      <c r="J89" s="13">
        <v>1</v>
      </c>
    </row>
    <row r="90" spans="1:10" ht="18.75" x14ac:dyDescent="0.2">
      <c r="A90" s="5">
        <v>88</v>
      </c>
      <c r="B90" s="14" t="s">
        <v>152</v>
      </c>
      <c r="C90" s="27" t="s">
        <v>9</v>
      </c>
      <c r="D90" s="13">
        <v>4</v>
      </c>
      <c r="E90" s="27" t="s">
        <v>153</v>
      </c>
      <c r="F90" s="13">
        <v>160</v>
      </c>
      <c r="G90" s="27" t="s">
        <v>130</v>
      </c>
      <c r="H90" s="31">
        <v>10000000</v>
      </c>
      <c r="I90" s="27" t="s">
        <v>20</v>
      </c>
      <c r="J90" s="13">
        <v>8</v>
      </c>
    </row>
    <row r="91" spans="1:10" ht="18.75" x14ac:dyDescent="0.2">
      <c r="A91" s="5">
        <v>89</v>
      </c>
      <c r="B91" s="14" t="s">
        <v>154</v>
      </c>
      <c r="C91" s="27" t="s">
        <v>17</v>
      </c>
      <c r="D91" s="13">
        <v>8</v>
      </c>
      <c r="E91" s="27" t="s">
        <v>18</v>
      </c>
      <c r="F91" s="13">
        <v>800</v>
      </c>
      <c r="G91" s="27" t="s">
        <v>143</v>
      </c>
      <c r="H91" s="31">
        <v>32000000</v>
      </c>
      <c r="I91" s="27" t="s">
        <v>20</v>
      </c>
      <c r="J91" s="13">
        <v>8</v>
      </c>
    </row>
    <row r="92" spans="1:10" ht="18.75" x14ac:dyDescent="0.2">
      <c r="A92" s="5">
        <v>90</v>
      </c>
      <c r="B92" s="14" t="s">
        <v>155</v>
      </c>
      <c r="C92" s="27" t="s">
        <v>17</v>
      </c>
      <c r="D92" s="13">
        <v>8</v>
      </c>
      <c r="E92" s="27" t="s">
        <v>18</v>
      </c>
      <c r="F92" s="13">
        <v>800</v>
      </c>
      <c r="G92" s="27" t="s">
        <v>143</v>
      </c>
      <c r="H92" s="31">
        <v>32000000</v>
      </c>
      <c r="I92" s="27" t="s">
        <v>20</v>
      </c>
      <c r="J92" s="13">
        <v>8</v>
      </c>
    </row>
    <row r="93" spans="1:10" ht="18.75" x14ac:dyDescent="0.2">
      <c r="A93" s="5">
        <v>91</v>
      </c>
      <c r="B93" s="14" t="s">
        <v>156</v>
      </c>
      <c r="C93" s="27" t="s">
        <v>17</v>
      </c>
      <c r="D93" s="13">
        <v>8</v>
      </c>
      <c r="E93" s="27" t="s">
        <v>18</v>
      </c>
      <c r="F93" s="13">
        <v>800</v>
      </c>
      <c r="G93" s="27" t="s">
        <v>143</v>
      </c>
      <c r="H93" s="31">
        <v>32000000</v>
      </c>
      <c r="I93" s="27" t="s">
        <v>20</v>
      </c>
      <c r="J93" s="13">
        <v>8</v>
      </c>
    </row>
    <row r="94" spans="1:10" ht="18.75" x14ac:dyDescent="0.2">
      <c r="A94" s="5">
        <v>92</v>
      </c>
      <c r="B94" s="14" t="s">
        <v>157</v>
      </c>
      <c r="C94" s="27" t="s">
        <v>17</v>
      </c>
      <c r="D94" s="13">
        <v>8</v>
      </c>
      <c r="E94" s="27" t="s">
        <v>18</v>
      </c>
      <c r="F94" s="13">
        <v>800</v>
      </c>
      <c r="G94" s="27" t="s">
        <v>162</v>
      </c>
      <c r="H94" s="31">
        <v>44800000</v>
      </c>
      <c r="I94" s="27" t="s">
        <v>20</v>
      </c>
      <c r="J94" s="13">
        <v>8</v>
      </c>
    </row>
    <row r="95" spans="1:10" ht="18.75" x14ac:dyDescent="0.2">
      <c r="A95" s="5">
        <v>93</v>
      </c>
      <c r="B95" s="14" t="s">
        <v>158</v>
      </c>
      <c r="C95" s="27" t="s">
        <v>17</v>
      </c>
      <c r="D95" s="13">
        <v>8</v>
      </c>
      <c r="E95" s="27" t="s">
        <v>18</v>
      </c>
      <c r="F95" s="13">
        <v>800</v>
      </c>
      <c r="G95" s="27" t="s">
        <v>162</v>
      </c>
      <c r="H95" s="31">
        <v>44800000</v>
      </c>
      <c r="I95" s="27" t="s">
        <v>20</v>
      </c>
      <c r="J95" s="13">
        <v>8</v>
      </c>
    </row>
    <row r="96" spans="1:10" ht="18.75" x14ac:dyDescent="0.2">
      <c r="A96" s="5">
        <v>94</v>
      </c>
      <c r="B96" s="14" t="s">
        <v>159</v>
      </c>
      <c r="C96" s="27" t="s">
        <v>17</v>
      </c>
      <c r="D96" s="13">
        <v>8</v>
      </c>
      <c r="E96" s="27" t="s">
        <v>18</v>
      </c>
      <c r="F96" s="13">
        <v>800</v>
      </c>
      <c r="G96" s="27" t="s">
        <v>162</v>
      </c>
      <c r="H96" s="31">
        <v>44800000</v>
      </c>
      <c r="I96" s="27" t="s">
        <v>20</v>
      </c>
      <c r="J96" s="13">
        <v>8</v>
      </c>
    </row>
    <row r="97" spans="1:10" ht="18.75" x14ac:dyDescent="0.2">
      <c r="A97" s="5">
        <v>95</v>
      </c>
      <c r="B97" s="14" t="s">
        <v>160</v>
      </c>
      <c r="C97" s="27" t="s">
        <v>17</v>
      </c>
      <c r="D97" s="13">
        <v>12</v>
      </c>
      <c r="E97" s="27" t="s">
        <v>18</v>
      </c>
      <c r="F97" s="13">
        <v>800</v>
      </c>
      <c r="G97" s="27" t="s">
        <v>162</v>
      </c>
      <c r="H97" s="31">
        <v>672000000</v>
      </c>
      <c r="I97" s="27" t="s">
        <v>20</v>
      </c>
      <c r="J97" s="13">
        <v>8</v>
      </c>
    </row>
    <row r="98" spans="1:10" ht="18.75" x14ac:dyDescent="0.2">
      <c r="A98" s="5">
        <v>96</v>
      </c>
      <c r="B98" s="14" t="s">
        <v>161</v>
      </c>
      <c r="C98" s="27" t="s">
        <v>17</v>
      </c>
      <c r="D98" s="13">
        <v>4</v>
      </c>
      <c r="E98" s="27" t="s">
        <v>18</v>
      </c>
      <c r="F98" s="13">
        <v>800</v>
      </c>
      <c r="G98" s="27" t="s">
        <v>162</v>
      </c>
      <c r="H98" s="31">
        <v>22400000</v>
      </c>
      <c r="I98" s="27" t="s">
        <v>20</v>
      </c>
      <c r="J98" s="13">
        <v>8</v>
      </c>
    </row>
    <row r="99" spans="1:10" ht="20.25" x14ac:dyDescent="0.2">
      <c r="A99" s="5">
        <v>97</v>
      </c>
      <c r="B99" s="8" t="s">
        <v>37</v>
      </c>
      <c r="C99" s="24" t="s">
        <v>17</v>
      </c>
      <c r="D99" s="5">
        <v>130</v>
      </c>
      <c r="E99" s="24" t="s">
        <v>32</v>
      </c>
      <c r="F99" s="5">
        <v>23</v>
      </c>
      <c r="G99" s="24" t="s">
        <v>33</v>
      </c>
      <c r="H99" s="28">
        <v>65000000</v>
      </c>
      <c r="I99" s="24" t="s">
        <v>20</v>
      </c>
      <c r="J99" s="5">
        <v>1</v>
      </c>
    </row>
    <row r="100" spans="1:10" ht="18.75" x14ac:dyDescent="0.2">
      <c r="A100" s="5">
        <v>98</v>
      </c>
      <c r="B100" s="6" t="s">
        <v>16</v>
      </c>
      <c r="C100" s="24" t="s">
        <v>17</v>
      </c>
      <c r="D100" s="5">
        <v>30</v>
      </c>
      <c r="E100" s="24" t="s">
        <v>18</v>
      </c>
      <c r="F100" s="5">
        <v>800</v>
      </c>
      <c r="G100" s="24" t="s">
        <v>19</v>
      </c>
      <c r="H100" s="28">
        <v>168000000</v>
      </c>
      <c r="I100" s="24" t="s">
        <v>20</v>
      </c>
      <c r="J100" s="5">
        <v>8</v>
      </c>
    </row>
    <row r="101" spans="1:10" ht="18.75" x14ac:dyDescent="0.2">
      <c r="A101" s="5">
        <v>99</v>
      </c>
      <c r="B101" s="6" t="s">
        <v>70</v>
      </c>
      <c r="C101" s="24" t="s">
        <v>17</v>
      </c>
      <c r="D101" s="5">
        <v>22</v>
      </c>
      <c r="E101" s="24" t="s">
        <v>52</v>
      </c>
      <c r="F101" s="5">
        <v>80</v>
      </c>
      <c r="G101" s="24" t="s">
        <v>46</v>
      </c>
      <c r="H101" s="28">
        <v>44800000</v>
      </c>
      <c r="I101" s="24" t="s">
        <v>20</v>
      </c>
      <c r="J101" s="5">
        <v>1</v>
      </c>
    </row>
    <row r="102" spans="1:10" ht="18.75" x14ac:dyDescent="0.2">
      <c r="A102" s="5">
        <v>100</v>
      </c>
      <c r="B102" s="6" t="s">
        <v>71</v>
      </c>
      <c r="C102" s="24" t="s">
        <v>17</v>
      </c>
      <c r="D102" s="5">
        <v>8</v>
      </c>
      <c r="E102" s="24" t="s">
        <v>18</v>
      </c>
      <c r="F102" s="5">
        <v>800</v>
      </c>
      <c r="G102" s="24" t="s">
        <v>165</v>
      </c>
      <c r="H102" s="28">
        <v>56000000</v>
      </c>
      <c r="I102" s="24" t="s">
        <v>20</v>
      </c>
      <c r="J102" s="5">
        <v>8</v>
      </c>
    </row>
    <row r="103" spans="1:10" ht="18.75" x14ac:dyDescent="0.2">
      <c r="A103" s="5">
        <v>101</v>
      </c>
      <c r="B103" s="6" t="s">
        <v>42</v>
      </c>
      <c r="C103" s="24" t="s">
        <v>17</v>
      </c>
      <c r="D103" s="5">
        <v>4</v>
      </c>
      <c r="E103" s="24" t="s">
        <v>18</v>
      </c>
      <c r="F103" s="5">
        <v>800</v>
      </c>
      <c r="G103" s="24" t="s">
        <v>41</v>
      </c>
      <c r="H103" s="28">
        <v>16000000</v>
      </c>
      <c r="I103" s="24" t="s">
        <v>20</v>
      </c>
      <c r="J103" s="5">
        <v>8</v>
      </c>
    </row>
    <row r="104" spans="1:10" ht="18.75" x14ac:dyDescent="0.2">
      <c r="A104" s="5">
        <v>102</v>
      </c>
      <c r="B104" s="6" t="s">
        <v>40</v>
      </c>
      <c r="C104" s="24" t="s">
        <v>17</v>
      </c>
      <c r="D104" s="5">
        <v>20</v>
      </c>
      <c r="E104" s="24" t="s">
        <v>18</v>
      </c>
      <c r="F104" s="5">
        <v>200</v>
      </c>
      <c r="G104" s="24" t="s">
        <v>41</v>
      </c>
      <c r="H104" s="28">
        <v>40000000</v>
      </c>
      <c r="I104" s="24" t="s">
        <v>20</v>
      </c>
      <c r="J104" s="5">
        <v>4</v>
      </c>
    </row>
    <row r="105" spans="1:10" ht="18.75" x14ac:dyDescent="0.2">
      <c r="A105" s="5">
        <v>103</v>
      </c>
      <c r="B105" s="6" t="s">
        <v>186</v>
      </c>
      <c r="C105" s="24" t="s">
        <v>17</v>
      </c>
      <c r="D105" s="5">
        <v>20</v>
      </c>
      <c r="E105" s="24" t="s">
        <v>18</v>
      </c>
      <c r="F105" s="5">
        <v>200</v>
      </c>
      <c r="G105" s="24" t="s">
        <v>130</v>
      </c>
      <c r="H105" s="28">
        <v>40000000</v>
      </c>
      <c r="I105" s="24" t="s">
        <v>20</v>
      </c>
      <c r="J105" s="5">
        <v>4</v>
      </c>
    </row>
    <row r="106" spans="1:10" ht="18.75" x14ac:dyDescent="0.2">
      <c r="A106" s="5">
        <v>104</v>
      </c>
      <c r="B106" s="6" t="s">
        <v>170</v>
      </c>
      <c r="C106" s="24" t="s">
        <v>168</v>
      </c>
      <c r="D106" s="5">
        <v>24</v>
      </c>
      <c r="E106" s="24" t="s">
        <v>171</v>
      </c>
      <c r="F106" s="5">
        <v>22</v>
      </c>
      <c r="G106" s="24" t="s">
        <v>178</v>
      </c>
      <c r="H106" s="28">
        <v>16800000</v>
      </c>
      <c r="I106" s="24" t="s">
        <v>20</v>
      </c>
      <c r="J106" s="5">
        <v>1</v>
      </c>
    </row>
    <row r="107" spans="1:10" ht="18.75" x14ac:dyDescent="0.2">
      <c r="A107" s="5">
        <v>105</v>
      </c>
      <c r="B107" s="6" t="s">
        <v>172</v>
      </c>
      <c r="C107" s="24" t="s">
        <v>168</v>
      </c>
      <c r="D107" s="5">
        <v>24</v>
      </c>
      <c r="E107" s="24" t="s">
        <v>171</v>
      </c>
      <c r="F107" s="5">
        <v>22</v>
      </c>
      <c r="G107" s="24" t="s">
        <v>178</v>
      </c>
      <c r="H107" s="28">
        <v>16800000</v>
      </c>
      <c r="I107" s="24" t="s">
        <v>20</v>
      </c>
      <c r="J107" s="5">
        <v>1</v>
      </c>
    </row>
    <row r="108" spans="1:10" ht="18.75" x14ac:dyDescent="0.2">
      <c r="A108" s="5">
        <v>106</v>
      </c>
      <c r="B108" s="6" t="s">
        <v>173</v>
      </c>
      <c r="C108" s="24" t="s">
        <v>168</v>
      </c>
      <c r="D108" s="5">
        <v>24</v>
      </c>
      <c r="E108" s="24" t="s">
        <v>171</v>
      </c>
      <c r="F108" s="5">
        <v>22</v>
      </c>
      <c r="G108" s="24" t="s">
        <v>178</v>
      </c>
      <c r="H108" s="28">
        <v>16800000</v>
      </c>
      <c r="I108" s="24" t="s">
        <v>20</v>
      </c>
      <c r="J108" s="5">
        <v>1</v>
      </c>
    </row>
    <row r="109" spans="1:10" ht="18.75" x14ac:dyDescent="0.2">
      <c r="A109" s="5">
        <v>107</v>
      </c>
      <c r="B109" s="6" t="s">
        <v>174</v>
      </c>
      <c r="C109" s="24" t="s">
        <v>168</v>
      </c>
      <c r="D109" s="5">
        <v>12</v>
      </c>
      <c r="E109" s="24" t="s">
        <v>177</v>
      </c>
      <c r="F109" s="5">
        <v>230</v>
      </c>
      <c r="G109" s="24" t="s">
        <v>165</v>
      </c>
      <c r="H109" s="28">
        <v>33600000</v>
      </c>
      <c r="I109" s="24" t="s">
        <v>20</v>
      </c>
      <c r="J109" s="5">
        <v>4</v>
      </c>
    </row>
    <row r="110" spans="1:10" ht="18.75" x14ac:dyDescent="0.2">
      <c r="A110" s="5">
        <v>108</v>
      </c>
      <c r="B110" s="6" t="s">
        <v>175</v>
      </c>
      <c r="C110" s="24" t="s">
        <v>168</v>
      </c>
      <c r="D110" s="5">
        <v>4</v>
      </c>
      <c r="E110" s="24" t="s">
        <v>177</v>
      </c>
      <c r="F110" s="5">
        <v>230</v>
      </c>
      <c r="G110" s="24" t="s">
        <v>165</v>
      </c>
      <c r="H110" s="28">
        <v>11200000</v>
      </c>
      <c r="I110" s="24" t="s">
        <v>20</v>
      </c>
      <c r="J110" s="5">
        <v>4</v>
      </c>
    </row>
    <row r="111" spans="1:10" ht="18.75" x14ac:dyDescent="0.2">
      <c r="A111" s="5">
        <v>109</v>
      </c>
      <c r="B111" s="6" t="s">
        <v>176</v>
      </c>
      <c r="C111" s="24" t="s">
        <v>168</v>
      </c>
      <c r="D111" s="5">
        <v>8</v>
      </c>
      <c r="E111" s="24" t="s">
        <v>177</v>
      </c>
      <c r="F111" s="5">
        <v>230</v>
      </c>
      <c r="G111" s="24" t="s">
        <v>165</v>
      </c>
      <c r="H111" s="28">
        <v>22400000</v>
      </c>
      <c r="I111" s="24" t="s">
        <v>20</v>
      </c>
      <c r="J111" s="5">
        <v>4</v>
      </c>
    </row>
    <row r="112" spans="1:10" ht="18.75" x14ac:dyDescent="0.2">
      <c r="A112" s="5">
        <v>110</v>
      </c>
      <c r="B112" s="14" t="s">
        <v>163</v>
      </c>
      <c r="C112" s="27" t="s">
        <v>17</v>
      </c>
      <c r="D112" s="13">
        <v>6</v>
      </c>
      <c r="E112" s="27" t="s">
        <v>164</v>
      </c>
      <c r="F112" s="13">
        <v>250</v>
      </c>
      <c r="G112" s="27" t="s">
        <v>162</v>
      </c>
      <c r="H112" s="31">
        <v>8400000</v>
      </c>
      <c r="I112" s="27" t="s">
        <v>20</v>
      </c>
      <c r="J112" s="13">
        <v>3</v>
      </c>
    </row>
    <row r="113" spans="1:10" ht="18.75" x14ac:dyDescent="0.2">
      <c r="A113" s="5">
        <v>111</v>
      </c>
      <c r="B113" s="14" t="s">
        <v>167</v>
      </c>
      <c r="C113" s="27" t="s">
        <v>168</v>
      </c>
      <c r="D113" s="13">
        <v>4</v>
      </c>
      <c r="E113" s="27" t="s">
        <v>169</v>
      </c>
      <c r="F113" s="13">
        <v>230</v>
      </c>
      <c r="G113" s="27" t="s">
        <v>165</v>
      </c>
      <c r="H113" s="31">
        <v>8400000</v>
      </c>
      <c r="I113" s="27" t="s">
        <v>20</v>
      </c>
      <c r="J113" s="13">
        <v>3</v>
      </c>
    </row>
    <row r="114" spans="1:10" ht="21" customHeight="1" x14ac:dyDescent="0.2">
      <c r="A114" s="138" t="s">
        <v>166</v>
      </c>
      <c r="B114" s="139"/>
      <c r="C114" s="34"/>
      <c r="D114" s="15">
        <f>SUM(D3:D113)</f>
        <v>1934</v>
      </c>
      <c r="E114" s="34"/>
      <c r="F114" s="15">
        <f>SUM(F3:F113)</f>
        <v>14531</v>
      </c>
      <c r="G114" s="34"/>
      <c r="H114" s="35">
        <f>SUM(H3:H113)</f>
        <v>2792200000</v>
      </c>
      <c r="I114" s="34"/>
      <c r="J114" s="15">
        <f>SUM(J3:J113)</f>
        <v>232</v>
      </c>
    </row>
  </sheetData>
  <mergeCells count="2">
    <mergeCell ref="A1:J1"/>
    <mergeCell ref="A114:B114"/>
  </mergeCells>
  <printOptions horizontalCentered="1"/>
  <pageMargins left="0.2" right="0.19" top="0.22" bottom="0.34" header="0.17" footer="0.17"/>
  <pageSetup paperSize="9" scale="80" fitToHeight="4" orientation="landscape" horizontalDpi="4294967295" verticalDpi="4294967295" r:id="rId1"/>
  <headerFooter>
    <oddFooter>&amp;C&amp;"B Nazanin,Bold"&amp;8&amp;K01+049&amp;P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rightToLeft="1" workbookViewId="0">
      <selection sqref="A1:E112"/>
    </sheetView>
  </sheetViews>
  <sheetFormatPr defaultRowHeight="14.25" x14ac:dyDescent="0.2"/>
  <cols>
    <col min="2" max="2" width="34.125" customWidth="1"/>
    <col min="5" max="5" width="47.625" customWidth="1"/>
  </cols>
  <sheetData>
    <row r="1" spans="1:5" ht="42" x14ac:dyDescent="0.2">
      <c r="A1" s="16" t="s">
        <v>1</v>
      </c>
      <c r="B1" s="17" t="s">
        <v>2</v>
      </c>
      <c r="C1" s="18" t="s">
        <v>3</v>
      </c>
      <c r="D1" s="22" t="s">
        <v>10</v>
      </c>
      <c r="E1" s="19" t="s">
        <v>4</v>
      </c>
    </row>
    <row r="2" spans="1:5" ht="75" x14ac:dyDescent="0.2">
      <c r="A2" s="5">
        <v>104</v>
      </c>
      <c r="B2" s="6" t="s">
        <v>170</v>
      </c>
      <c r="C2" s="24" t="s">
        <v>168</v>
      </c>
      <c r="D2" s="5">
        <v>24</v>
      </c>
      <c r="E2" s="24" t="s">
        <v>171</v>
      </c>
    </row>
    <row r="3" spans="1:5" ht="75" x14ac:dyDescent="0.2">
      <c r="A3" s="5">
        <v>105</v>
      </c>
      <c r="B3" s="6" t="s">
        <v>172</v>
      </c>
      <c r="C3" s="24" t="s">
        <v>168</v>
      </c>
      <c r="D3" s="5">
        <v>24</v>
      </c>
      <c r="E3" s="24" t="s">
        <v>171</v>
      </c>
    </row>
    <row r="4" spans="1:5" ht="37.5" x14ac:dyDescent="0.2">
      <c r="A4" s="5">
        <v>106</v>
      </c>
      <c r="B4" s="6" t="s">
        <v>173</v>
      </c>
      <c r="C4" s="24" t="s">
        <v>168</v>
      </c>
      <c r="D4" s="5">
        <v>24</v>
      </c>
      <c r="E4" s="24" t="s">
        <v>171</v>
      </c>
    </row>
    <row r="5" spans="1:5" ht="75" x14ac:dyDescent="0.2">
      <c r="A5" s="5">
        <v>107</v>
      </c>
      <c r="B5" s="6" t="s">
        <v>174</v>
      </c>
      <c r="C5" s="24" t="s">
        <v>168</v>
      </c>
      <c r="D5" s="5">
        <v>12</v>
      </c>
      <c r="E5" s="24" t="s">
        <v>177</v>
      </c>
    </row>
    <row r="6" spans="1:5" ht="56.25" x14ac:dyDescent="0.2">
      <c r="A6" s="5">
        <v>108</v>
      </c>
      <c r="B6" s="6" t="s">
        <v>175</v>
      </c>
      <c r="C6" s="24" t="s">
        <v>168</v>
      </c>
      <c r="D6" s="5">
        <v>4</v>
      </c>
      <c r="E6" s="24" t="s">
        <v>177</v>
      </c>
    </row>
    <row r="7" spans="1:5" ht="56.25" x14ac:dyDescent="0.2">
      <c r="A7" s="5">
        <v>109</v>
      </c>
      <c r="B7" s="6" t="s">
        <v>176</v>
      </c>
      <c r="C7" s="24" t="s">
        <v>168</v>
      </c>
      <c r="D7" s="5">
        <v>8</v>
      </c>
      <c r="E7" s="24" t="s">
        <v>177</v>
      </c>
    </row>
    <row r="8" spans="1:5" ht="37.5" x14ac:dyDescent="0.2">
      <c r="A8" s="5">
        <v>111</v>
      </c>
      <c r="B8" s="14" t="s">
        <v>167</v>
      </c>
      <c r="C8" s="27" t="s">
        <v>168</v>
      </c>
      <c r="D8" s="13">
        <v>4</v>
      </c>
      <c r="E8" s="27" t="s">
        <v>169</v>
      </c>
    </row>
    <row r="9" spans="1:5" ht="168.75" x14ac:dyDescent="0.2">
      <c r="A9" s="5">
        <v>1</v>
      </c>
      <c r="B9" s="1" t="s">
        <v>8</v>
      </c>
      <c r="C9" s="24" t="s">
        <v>9</v>
      </c>
      <c r="D9" s="5">
        <v>12</v>
      </c>
      <c r="E9" s="24" t="s">
        <v>11</v>
      </c>
    </row>
    <row r="10" spans="1:5" ht="93.75" x14ac:dyDescent="0.2">
      <c r="A10" s="5">
        <v>2</v>
      </c>
      <c r="B10" s="1" t="s">
        <v>13</v>
      </c>
      <c r="C10" s="24" t="s">
        <v>9</v>
      </c>
      <c r="D10" s="5">
        <v>14</v>
      </c>
      <c r="E10" s="24" t="s">
        <v>11</v>
      </c>
    </row>
    <row r="11" spans="1:5" ht="112.5" x14ac:dyDescent="0.2">
      <c r="A11" s="5">
        <v>3</v>
      </c>
      <c r="B11" s="1" t="s">
        <v>14</v>
      </c>
      <c r="C11" s="24" t="s">
        <v>9</v>
      </c>
      <c r="D11" s="5">
        <v>12</v>
      </c>
      <c r="E11" s="24" t="s">
        <v>11</v>
      </c>
    </row>
    <row r="12" spans="1:5" ht="243.75" x14ac:dyDescent="0.2">
      <c r="A12" s="5">
        <v>4</v>
      </c>
      <c r="B12" s="1" t="s">
        <v>184</v>
      </c>
      <c r="C12" s="24" t="s">
        <v>9</v>
      </c>
      <c r="D12" s="5">
        <v>12</v>
      </c>
      <c r="E12" s="24" t="s">
        <v>11</v>
      </c>
    </row>
    <row r="13" spans="1:5" ht="262.5" x14ac:dyDescent="0.2">
      <c r="A13" s="5">
        <v>5</v>
      </c>
      <c r="B13" s="2" t="s">
        <v>15</v>
      </c>
      <c r="C13" s="24" t="s">
        <v>9</v>
      </c>
      <c r="D13" s="5">
        <v>6</v>
      </c>
      <c r="E13" s="24" t="s">
        <v>11</v>
      </c>
    </row>
    <row r="14" spans="1:5" ht="131.25" x14ac:dyDescent="0.2">
      <c r="A14" s="5">
        <v>6</v>
      </c>
      <c r="B14" s="1" t="s">
        <v>22</v>
      </c>
      <c r="C14" s="24" t="s">
        <v>9</v>
      </c>
      <c r="D14" s="5">
        <v>40</v>
      </c>
      <c r="E14" s="24" t="s">
        <v>23</v>
      </c>
    </row>
    <row r="15" spans="1:5" ht="56.25" x14ac:dyDescent="0.2">
      <c r="A15" s="5">
        <v>7</v>
      </c>
      <c r="B15" s="6" t="s">
        <v>24</v>
      </c>
      <c r="C15" s="24" t="s">
        <v>9</v>
      </c>
      <c r="D15" s="5">
        <v>8</v>
      </c>
      <c r="E15" s="24" t="s">
        <v>23</v>
      </c>
    </row>
    <row r="16" spans="1:5" ht="93.75" x14ac:dyDescent="0.2">
      <c r="A16" s="5">
        <v>8</v>
      </c>
      <c r="B16" s="6" t="s">
        <v>25</v>
      </c>
      <c r="C16" s="24" t="s">
        <v>9</v>
      </c>
      <c r="D16" s="5">
        <v>12</v>
      </c>
      <c r="E16" s="24" t="s">
        <v>23</v>
      </c>
    </row>
    <row r="17" spans="1:5" ht="37.5" x14ac:dyDescent="0.2">
      <c r="A17" s="5">
        <v>9</v>
      </c>
      <c r="B17" s="6" t="s">
        <v>26</v>
      </c>
      <c r="C17" s="24" t="s">
        <v>9</v>
      </c>
      <c r="D17" s="5">
        <v>32</v>
      </c>
      <c r="E17" s="24" t="s">
        <v>23</v>
      </c>
    </row>
    <row r="18" spans="1:5" ht="37.5" x14ac:dyDescent="0.2">
      <c r="A18" s="5">
        <v>10</v>
      </c>
      <c r="B18" s="6" t="s">
        <v>27</v>
      </c>
      <c r="C18" s="24" t="s">
        <v>9</v>
      </c>
      <c r="D18" s="5">
        <v>12</v>
      </c>
      <c r="E18" s="24" t="s">
        <v>23</v>
      </c>
    </row>
    <row r="19" spans="1:5" ht="56.25" x14ac:dyDescent="0.2">
      <c r="A19" s="5">
        <v>11</v>
      </c>
      <c r="B19" s="6" t="s">
        <v>28</v>
      </c>
      <c r="C19" s="24" t="s">
        <v>9</v>
      </c>
      <c r="D19" s="5">
        <v>6</v>
      </c>
      <c r="E19" s="24" t="s">
        <v>23</v>
      </c>
    </row>
    <row r="20" spans="1:5" ht="93.75" x14ac:dyDescent="0.2">
      <c r="A20" s="5">
        <v>12</v>
      </c>
      <c r="B20" s="6" t="s">
        <v>29</v>
      </c>
      <c r="C20" s="24" t="s">
        <v>9</v>
      </c>
      <c r="D20" s="5">
        <v>6</v>
      </c>
      <c r="E20" s="24" t="s">
        <v>23</v>
      </c>
    </row>
    <row r="21" spans="1:5" ht="37.5" x14ac:dyDescent="0.2">
      <c r="A21" s="5">
        <v>13</v>
      </c>
      <c r="B21" s="6" t="s">
        <v>30</v>
      </c>
      <c r="C21" s="24" t="s">
        <v>9</v>
      </c>
      <c r="D21" s="5">
        <v>6</v>
      </c>
      <c r="E21" s="24" t="s">
        <v>23</v>
      </c>
    </row>
    <row r="22" spans="1:5" ht="75" x14ac:dyDescent="0.2">
      <c r="A22" s="5">
        <v>14</v>
      </c>
      <c r="B22" s="6" t="s">
        <v>67</v>
      </c>
      <c r="C22" s="24" t="s">
        <v>9</v>
      </c>
      <c r="D22" s="5">
        <v>6</v>
      </c>
      <c r="E22" s="24" t="s">
        <v>23</v>
      </c>
    </row>
    <row r="23" spans="1:5" ht="56.25" x14ac:dyDescent="0.2">
      <c r="A23" s="5">
        <v>15</v>
      </c>
      <c r="B23" s="6" t="s">
        <v>68</v>
      </c>
      <c r="C23" s="24" t="s">
        <v>9</v>
      </c>
      <c r="D23" s="5">
        <v>20</v>
      </c>
      <c r="E23" s="24" t="s">
        <v>23</v>
      </c>
    </row>
    <row r="24" spans="1:5" ht="121.5" x14ac:dyDescent="0.2">
      <c r="A24" s="7">
        <v>16</v>
      </c>
      <c r="B24" s="3" t="s">
        <v>31</v>
      </c>
      <c r="C24" s="25" t="s">
        <v>9</v>
      </c>
      <c r="D24" s="7">
        <v>10</v>
      </c>
      <c r="E24" s="25" t="s">
        <v>32</v>
      </c>
    </row>
    <row r="25" spans="1:5" ht="81" x14ac:dyDescent="0.2">
      <c r="A25" s="5">
        <v>17</v>
      </c>
      <c r="B25" s="8" t="s">
        <v>34</v>
      </c>
      <c r="C25" s="24" t="s">
        <v>9</v>
      </c>
      <c r="D25" s="5">
        <v>10</v>
      </c>
      <c r="E25" s="24" t="s">
        <v>32</v>
      </c>
    </row>
    <row r="26" spans="1:5" ht="141.75" x14ac:dyDescent="0.2">
      <c r="A26" s="5">
        <v>18</v>
      </c>
      <c r="B26" s="4" t="s">
        <v>35</v>
      </c>
      <c r="C26" s="24" t="s">
        <v>9</v>
      </c>
      <c r="D26" s="5">
        <v>10</v>
      </c>
      <c r="E26" s="24" t="s">
        <v>32</v>
      </c>
    </row>
    <row r="27" spans="1:5" ht="101.25" x14ac:dyDescent="0.2">
      <c r="A27" s="5">
        <v>19</v>
      </c>
      <c r="B27" s="8" t="s">
        <v>36</v>
      </c>
      <c r="C27" s="24" t="s">
        <v>9</v>
      </c>
      <c r="D27" s="5">
        <v>20</v>
      </c>
      <c r="E27" s="24" t="s">
        <v>32</v>
      </c>
    </row>
    <row r="28" spans="1:5" ht="81" x14ac:dyDescent="0.2">
      <c r="A28" s="5">
        <v>20</v>
      </c>
      <c r="B28" s="8" t="s">
        <v>38</v>
      </c>
      <c r="C28" s="24" t="s">
        <v>9</v>
      </c>
      <c r="D28" s="5">
        <v>10</v>
      </c>
      <c r="E28" s="24" t="s">
        <v>32</v>
      </c>
    </row>
    <row r="29" spans="1:5" ht="40.5" x14ac:dyDescent="0.2">
      <c r="A29" s="5">
        <v>21</v>
      </c>
      <c r="B29" s="8" t="s">
        <v>39</v>
      </c>
      <c r="C29" s="24" t="s">
        <v>9</v>
      </c>
      <c r="D29" s="5">
        <v>10</v>
      </c>
      <c r="E29" s="24" t="s">
        <v>32</v>
      </c>
    </row>
    <row r="30" spans="1:5" ht="37.5" x14ac:dyDescent="0.2">
      <c r="A30" s="5">
        <v>22</v>
      </c>
      <c r="B30" s="6" t="s">
        <v>43</v>
      </c>
      <c r="C30" s="24" t="s">
        <v>9</v>
      </c>
      <c r="D30" s="5">
        <v>4</v>
      </c>
      <c r="E30" s="24" t="s">
        <v>45</v>
      </c>
    </row>
    <row r="31" spans="1:5" ht="37.5" x14ac:dyDescent="0.2">
      <c r="A31" s="5">
        <v>23</v>
      </c>
      <c r="B31" s="6" t="s">
        <v>44</v>
      </c>
      <c r="C31" s="24" t="s">
        <v>9</v>
      </c>
      <c r="D31" s="5">
        <v>4</v>
      </c>
      <c r="E31" s="24" t="s">
        <v>45</v>
      </c>
    </row>
    <row r="32" spans="1:5" ht="37.5" x14ac:dyDescent="0.2">
      <c r="A32" s="5">
        <v>24</v>
      </c>
      <c r="B32" s="6" t="s">
        <v>47</v>
      </c>
      <c r="C32" s="24" t="s">
        <v>9</v>
      </c>
      <c r="D32" s="5">
        <v>20</v>
      </c>
      <c r="E32" s="24" t="s">
        <v>23</v>
      </c>
    </row>
    <row r="33" spans="1:5" ht="37.5" x14ac:dyDescent="0.2">
      <c r="A33" s="5">
        <v>25</v>
      </c>
      <c r="B33" s="6" t="s">
        <v>49</v>
      </c>
      <c r="C33" s="24" t="s">
        <v>9</v>
      </c>
      <c r="D33" s="5">
        <v>20</v>
      </c>
      <c r="E33" s="24" t="s">
        <v>51</v>
      </c>
    </row>
    <row r="34" spans="1:5" ht="37.5" x14ac:dyDescent="0.2">
      <c r="A34" s="5">
        <v>26</v>
      </c>
      <c r="B34" s="6" t="s">
        <v>50</v>
      </c>
      <c r="C34" s="24" t="s">
        <v>9</v>
      </c>
      <c r="D34" s="5">
        <v>10</v>
      </c>
      <c r="E34" s="24" t="s">
        <v>51</v>
      </c>
    </row>
    <row r="35" spans="1:5" ht="131.25" x14ac:dyDescent="0.2">
      <c r="A35" s="5">
        <v>27</v>
      </c>
      <c r="B35" s="6" t="s">
        <v>93</v>
      </c>
      <c r="C35" s="24" t="s">
        <v>9</v>
      </c>
      <c r="D35" s="5">
        <v>30</v>
      </c>
      <c r="E35" s="24" t="s">
        <v>52</v>
      </c>
    </row>
    <row r="36" spans="1:5" ht="112.5" x14ac:dyDescent="0.2">
      <c r="A36" s="5">
        <v>28</v>
      </c>
      <c r="B36" s="6" t="s">
        <v>54</v>
      </c>
      <c r="C36" s="24" t="s">
        <v>9</v>
      </c>
      <c r="D36" s="5">
        <v>30</v>
      </c>
      <c r="E36" s="24" t="s">
        <v>52</v>
      </c>
    </row>
    <row r="37" spans="1:5" ht="37.5" x14ac:dyDescent="0.2">
      <c r="A37" s="5">
        <v>29</v>
      </c>
      <c r="B37" s="6" t="s">
        <v>72</v>
      </c>
      <c r="C37" s="24" t="s">
        <v>9</v>
      </c>
      <c r="D37" s="5">
        <v>30</v>
      </c>
      <c r="E37" s="24" t="s">
        <v>52</v>
      </c>
    </row>
    <row r="38" spans="1:5" ht="37.5" x14ac:dyDescent="0.2">
      <c r="A38" s="5">
        <v>30</v>
      </c>
      <c r="B38" s="6" t="s">
        <v>55</v>
      </c>
      <c r="C38" s="24" t="s">
        <v>9</v>
      </c>
      <c r="D38" s="5">
        <v>24</v>
      </c>
      <c r="E38" s="24" t="s">
        <v>51</v>
      </c>
    </row>
    <row r="39" spans="1:5" ht="45" x14ac:dyDescent="0.2">
      <c r="A39" s="5">
        <v>31</v>
      </c>
      <c r="B39" s="9" t="s">
        <v>97</v>
      </c>
      <c r="C39" s="24" t="s">
        <v>9</v>
      </c>
      <c r="D39" s="5">
        <v>20</v>
      </c>
      <c r="E39" s="24" t="s">
        <v>56</v>
      </c>
    </row>
    <row r="40" spans="1:5" ht="45" x14ac:dyDescent="0.2">
      <c r="A40" s="5">
        <v>32</v>
      </c>
      <c r="B40" s="9" t="s">
        <v>98</v>
      </c>
      <c r="C40" s="24" t="s">
        <v>9</v>
      </c>
      <c r="D40" s="5">
        <v>20</v>
      </c>
      <c r="E40" s="24" t="s">
        <v>56</v>
      </c>
    </row>
    <row r="41" spans="1:5" ht="75" x14ac:dyDescent="0.2">
      <c r="A41" s="5">
        <v>33</v>
      </c>
      <c r="B41" s="6" t="s">
        <v>58</v>
      </c>
      <c r="C41" s="24" t="s">
        <v>9</v>
      </c>
      <c r="D41" s="5">
        <v>20</v>
      </c>
      <c r="E41" s="24" t="s">
        <v>56</v>
      </c>
    </row>
    <row r="42" spans="1:5" ht="112.5" x14ac:dyDescent="0.2">
      <c r="A42" s="5">
        <v>34</v>
      </c>
      <c r="B42" s="6" t="s">
        <v>59</v>
      </c>
      <c r="C42" s="24" t="s">
        <v>9</v>
      </c>
      <c r="D42" s="5">
        <v>12</v>
      </c>
      <c r="E42" s="24" t="s">
        <v>56</v>
      </c>
    </row>
    <row r="43" spans="1:5" ht="75" x14ac:dyDescent="0.2">
      <c r="A43" s="5">
        <v>35</v>
      </c>
      <c r="B43" s="6" t="s">
        <v>60</v>
      </c>
      <c r="C43" s="24" t="s">
        <v>9</v>
      </c>
      <c r="D43" s="5">
        <v>12</v>
      </c>
      <c r="E43" s="24" t="s">
        <v>56</v>
      </c>
    </row>
    <row r="44" spans="1:5" ht="112.5" x14ac:dyDescent="0.2">
      <c r="A44" s="5">
        <v>36</v>
      </c>
      <c r="B44" s="6" t="s">
        <v>61</v>
      </c>
      <c r="C44" s="24" t="s">
        <v>9</v>
      </c>
      <c r="D44" s="5">
        <v>12</v>
      </c>
      <c r="E44" s="24" t="s">
        <v>56</v>
      </c>
    </row>
    <row r="45" spans="1:5" ht="93.75" x14ac:dyDescent="0.2">
      <c r="A45" s="5">
        <v>37</v>
      </c>
      <c r="B45" s="2" t="s">
        <v>99</v>
      </c>
      <c r="C45" s="24" t="s">
        <v>9</v>
      </c>
      <c r="D45" s="5">
        <v>20</v>
      </c>
      <c r="E45" s="24" t="s">
        <v>56</v>
      </c>
    </row>
    <row r="46" spans="1:5" ht="93.75" x14ac:dyDescent="0.2">
      <c r="A46" s="5">
        <v>38</v>
      </c>
      <c r="B46" s="2" t="s">
        <v>100</v>
      </c>
      <c r="C46" s="24" t="s">
        <v>9</v>
      </c>
      <c r="D46" s="5">
        <v>20</v>
      </c>
      <c r="E46" s="24" t="s">
        <v>56</v>
      </c>
    </row>
    <row r="47" spans="1:5" ht="75" x14ac:dyDescent="0.2">
      <c r="A47" s="5">
        <v>39</v>
      </c>
      <c r="B47" s="2" t="s">
        <v>62</v>
      </c>
      <c r="C47" s="24" t="s">
        <v>9</v>
      </c>
      <c r="D47" s="5">
        <v>12</v>
      </c>
      <c r="E47" s="24" t="s">
        <v>56</v>
      </c>
    </row>
    <row r="48" spans="1:5" ht="56.25" x14ac:dyDescent="0.2">
      <c r="A48" s="5">
        <v>40</v>
      </c>
      <c r="B48" s="6" t="s">
        <v>63</v>
      </c>
      <c r="C48" s="24" t="s">
        <v>9</v>
      </c>
      <c r="D48" s="5">
        <v>12</v>
      </c>
      <c r="E48" s="24" t="s">
        <v>56</v>
      </c>
    </row>
    <row r="49" spans="1:5" ht="150" x14ac:dyDescent="0.2">
      <c r="A49" s="5">
        <v>41</v>
      </c>
      <c r="B49" s="6" t="s">
        <v>180</v>
      </c>
      <c r="C49" s="24" t="s">
        <v>9</v>
      </c>
      <c r="D49" s="5"/>
      <c r="E49" s="24" t="s">
        <v>181</v>
      </c>
    </row>
    <row r="50" spans="1:5" ht="37.5" x14ac:dyDescent="0.2">
      <c r="A50" s="5">
        <v>42</v>
      </c>
      <c r="B50" s="6" t="s">
        <v>64</v>
      </c>
      <c r="C50" s="24" t="s">
        <v>9</v>
      </c>
      <c r="D50" s="5">
        <v>20</v>
      </c>
      <c r="E50" s="24" t="s">
        <v>65</v>
      </c>
    </row>
    <row r="51" spans="1:5" ht="112.5" x14ac:dyDescent="0.2">
      <c r="A51" s="5">
        <v>43</v>
      </c>
      <c r="B51" s="10" t="s">
        <v>183</v>
      </c>
      <c r="C51" s="26" t="s">
        <v>9</v>
      </c>
      <c r="D51" s="11">
        <v>50</v>
      </c>
      <c r="E51" s="26" t="s">
        <v>69</v>
      </c>
    </row>
    <row r="52" spans="1:5" ht="18.75" x14ac:dyDescent="0.2">
      <c r="A52" s="5">
        <v>44</v>
      </c>
      <c r="B52" s="12" t="s">
        <v>73</v>
      </c>
      <c r="C52" s="27" t="s">
        <v>9</v>
      </c>
      <c r="D52" s="13">
        <v>30</v>
      </c>
      <c r="E52" s="27" t="s">
        <v>52</v>
      </c>
    </row>
    <row r="53" spans="1:5" ht="18.75" x14ac:dyDescent="0.2">
      <c r="A53" s="5">
        <v>45</v>
      </c>
      <c r="B53" s="12" t="s">
        <v>74</v>
      </c>
      <c r="C53" s="27" t="s">
        <v>9</v>
      </c>
      <c r="D53" s="13">
        <v>30</v>
      </c>
      <c r="E53" s="27" t="s">
        <v>52</v>
      </c>
    </row>
    <row r="54" spans="1:5" ht="37.5" x14ac:dyDescent="0.2">
      <c r="A54" s="5">
        <v>46</v>
      </c>
      <c r="B54" s="14" t="s">
        <v>76</v>
      </c>
      <c r="C54" s="27" t="s">
        <v>9</v>
      </c>
      <c r="D54" s="13">
        <v>12</v>
      </c>
      <c r="E54" s="27" t="s">
        <v>77</v>
      </c>
    </row>
    <row r="55" spans="1:5" ht="37.5" x14ac:dyDescent="0.2">
      <c r="A55" s="5">
        <v>47</v>
      </c>
      <c r="B55" s="14" t="s">
        <v>80</v>
      </c>
      <c r="C55" s="27" t="s">
        <v>9</v>
      </c>
      <c r="D55" s="13">
        <v>6</v>
      </c>
      <c r="E55" s="27" t="s">
        <v>83</v>
      </c>
    </row>
    <row r="56" spans="1:5" ht="75" x14ac:dyDescent="0.2">
      <c r="A56" s="5">
        <v>48</v>
      </c>
      <c r="B56" s="14" t="s">
        <v>82</v>
      </c>
      <c r="C56" s="27" t="s">
        <v>9</v>
      </c>
      <c r="D56" s="13">
        <v>8</v>
      </c>
      <c r="E56" s="27" t="s">
        <v>83</v>
      </c>
    </row>
    <row r="57" spans="1:5" ht="56.25" x14ac:dyDescent="0.2">
      <c r="A57" s="5">
        <v>49</v>
      </c>
      <c r="B57" s="14" t="s">
        <v>84</v>
      </c>
      <c r="C57" s="27" t="s">
        <v>9</v>
      </c>
      <c r="D57" s="13">
        <v>8</v>
      </c>
      <c r="E57" s="27" t="s">
        <v>83</v>
      </c>
    </row>
    <row r="58" spans="1:5" ht="56.25" x14ac:dyDescent="0.2">
      <c r="A58" s="5">
        <v>50</v>
      </c>
      <c r="B58" s="14" t="s">
        <v>85</v>
      </c>
      <c r="C58" s="27" t="s">
        <v>9</v>
      </c>
      <c r="D58" s="13">
        <v>6</v>
      </c>
      <c r="E58" s="27" t="s">
        <v>52</v>
      </c>
    </row>
    <row r="59" spans="1:5" ht="75" x14ac:dyDescent="0.2">
      <c r="A59" s="5">
        <v>51</v>
      </c>
      <c r="B59" s="14" t="s">
        <v>86</v>
      </c>
      <c r="C59" s="27" t="s">
        <v>9</v>
      </c>
      <c r="D59" s="13">
        <v>16</v>
      </c>
      <c r="E59" s="27" t="s">
        <v>52</v>
      </c>
    </row>
    <row r="60" spans="1:5" ht="56.25" x14ac:dyDescent="0.2">
      <c r="A60" s="5">
        <v>52</v>
      </c>
      <c r="B60" s="14" t="s">
        <v>87</v>
      </c>
      <c r="C60" s="27" t="s">
        <v>9</v>
      </c>
      <c r="D60" s="13">
        <v>16</v>
      </c>
      <c r="E60" s="27" t="s">
        <v>52</v>
      </c>
    </row>
    <row r="61" spans="1:5" ht="93.75" x14ac:dyDescent="0.2">
      <c r="A61" s="5">
        <v>53</v>
      </c>
      <c r="B61" s="14" t="s">
        <v>88</v>
      </c>
      <c r="C61" s="27" t="s">
        <v>9</v>
      </c>
      <c r="D61" s="13">
        <v>20</v>
      </c>
      <c r="E61" s="27" t="s">
        <v>52</v>
      </c>
    </row>
    <row r="62" spans="1:5" ht="56.25" x14ac:dyDescent="0.2">
      <c r="A62" s="5">
        <v>54</v>
      </c>
      <c r="B62" s="14" t="s">
        <v>89</v>
      </c>
      <c r="C62" s="27" t="s">
        <v>9</v>
      </c>
      <c r="D62" s="13">
        <v>20</v>
      </c>
      <c r="E62" s="27" t="s">
        <v>52</v>
      </c>
    </row>
    <row r="63" spans="1:5" ht="37.5" x14ac:dyDescent="0.2">
      <c r="A63" s="5">
        <v>55</v>
      </c>
      <c r="B63" s="12" t="s">
        <v>90</v>
      </c>
      <c r="C63" s="27" t="s">
        <v>9</v>
      </c>
      <c r="D63" s="13">
        <v>20</v>
      </c>
      <c r="E63" s="27" t="s">
        <v>91</v>
      </c>
    </row>
    <row r="64" spans="1:5" ht="75" x14ac:dyDescent="0.2">
      <c r="A64" s="5">
        <v>56</v>
      </c>
      <c r="B64" s="14" t="s">
        <v>92</v>
      </c>
      <c r="C64" s="27" t="s">
        <v>9</v>
      </c>
      <c r="D64" s="13">
        <v>56</v>
      </c>
      <c r="E64" s="27" t="s">
        <v>52</v>
      </c>
    </row>
    <row r="65" spans="1:5" ht="18.75" x14ac:dyDescent="0.2">
      <c r="A65" s="5">
        <v>57</v>
      </c>
      <c r="B65" s="14" t="s">
        <v>94</v>
      </c>
      <c r="C65" s="27" t="s">
        <v>9</v>
      </c>
      <c r="D65" s="13">
        <v>20</v>
      </c>
      <c r="E65" s="27" t="s">
        <v>95</v>
      </c>
    </row>
    <row r="66" spans="1:5" ht="37.5" x14ac:dyDescent="0.2">
      <c r="A66" s="5">
        <v>58</v>
      </c>
      <c r="B66" s="14" t="s">
        <v>101</v>
      </c>
      <c r="C66" s="27" t="s">
        <v>9</v>
      </c>
      <c r="D66" s="13">
        <v>16</v>
      </c>
      <c r="E66" s="27" t="s">
        <v>102</v>
      </c>
    </row>
    <row r="67" spans="1:5" ht="18.75" x14ac:dyDescent="0.2">
      <c r="A67" s="5">
        <v>59</v>
      </c>
      <c r="B67" s="14" t="s">
        <v>104</v>
      </c>
      <c r="C67" s="27" t="s">
        <v>9</v>
      </c>
      <c r="D67" s="13">
        <v>4</v>
      </c>
      <c r="E67" s="27" t="s">
        <v>105</v>
      </c>
    </row>
    <row r="68" spans="1:5" ht="75" x14ac:dyDescent="0.2">
      <c r="A68" s="5">
        <v>60</v>
      </c>
      <c r="B68" s="14" t="s">
        <v>107</v>
      </c>
      <c r="C68" s="27" t="s">
        <v>9</v>
      </c>
      <c r="D68" s="13">
        <v>12</v>
      </c>
      <c r="E68" s="27" t="s">
        <v>108</v>
      </c>
    </row>
    <row r="69" spans="1:5" ht="56.25" x14ac:dyDescent="0.2">
      <c r="A69" s="5">
        <v>61</v>
      </c>
      <c r="B69" s="14" t="s">
        <v>109</v>
      </c>
      <c r="C69" s="27" t="s">
        <v>9</v>
      </c>
      <c r="D69" s="13">
        <v>20</v>
      </c>
      <c r="E69" s="27" t="s">
        <v>110</v>
      </c>
    </row>
    <row r="70" spans="1:5" ht="37.5" x14ac:dyDescent="0.2">
      <c r="A70" s="5">
        <v>62</v>
      </c>
      <c r="B70" s="14" t="s">
        <v>112</v>
      </c>
      <c r="C70" s="27" t="s">
        <v>9</v>
      </c>
      <c r="D70" s="13">
        <v>10</v>
      </c>
      <c r="E70" s="27" t="s">
        <v>52</v>
      </c>
    </row>
    <row r="71" spans="1:5" ht="56.25" x14ac:dyDescent="0.2">
      <c r="A71" s="5">
        <v>63</v>
      </c>
      <c r="B71" s="12" t="s">
        <v>113</v>
      </c>
      <c r="C71" s="27" t="s">
        <v>9</v>
      </c>
      <c r="D71" s="13">
        <v>40</v>
      </c>
      <c r="E71" s="27" t="s">
        <v>52</v>
      </c>
    </row>
    <row r="72" spans="1:5" ht="56.25" x14ac:dyDescent="0.2">
      <c r="A72" s="5">
        <v>64</v>
      </c>
      <c r="B72" s="14" t="s">
        <v>114</v>
      </c>
      <c r="C72" s="27" t="s">
        <v>9</v>
      </c>
      <c r="D72" s="13">
        <v>20</v>
      </c>
      <c r="E72" s="27" t="s">
        <v>52</v>
      </c>
    </row>
    <row r="73" spans="1:5" ht="56.25" x14ac:dyDescent="0.2">
      <c r="A73" s="5">
        <v>65</v>
      </c>
      <c r="B73" s="14" t="s">
        <v>115</v>
      </c>
      <c r="C73" s="27" t="s">
        <v>9</v>
      </c>
      <c r="D73" s="13">
        <v>20</v>
      </c>
      <c r="E73" s="27" t="s">
        <v>117</v>
      </c>
    </row>
    <row r="74" spans="1:5" ht="56.25" x14ac:dyDescent="0.2">
      <c r="A74" s="5">
        <v>66</v>
      </c>
      <c r="B74" s="14" t="s">
        <v>116</v>
      </c>
      <c r="C74" s="27" t="s">
        <v>9</v>
      </c>
      <c r="D74" s="13">
        <v>20</v>
      </c>
      <c r="E74" s="27" t="s">
        <v>119</v>
      </c>
    </row>
    <row r="75" spans="1:5" ht="18.75" x14ac:dyDescent="0.2">
      <c r="A75" s="5">
        <v>67</v>
      </c>
      <c r="B75" s="12" t="s">
        <v>118</v>
      </c>
      <c r="C75" s="27" t="s">
        <v>9</v>
      </c>
      <c r="D75" s="13">
        <v>80</v>
      </c>
      <c r="E75" s="27" t="s">
        <v>52</v>
      </c>
    </row>
    <row r="76" spans="1:5" ht="75" x14ac:dyDescent="0.2">
      <c r="A76" s="5">
        <v>68</v>
      </c>
      <c r="B76" s="14" t="s">
        <v>121</v>
      </c>
      <c r="C76" s="27" t="s">
        <v>9</v>
      </c>
      <c r="D76" s="13">
        <v>50</v>
      </c>
      <c r="E76" s="27" t="s">
        <v>52</v>
      </c>
    </row>
    <row r="77" spans="1:5" ht="18.75" x14ac:dyDescent="0.2">
      <c r="A77" s="5">
        <v>69</v>
      </c>
      <c r="B77" s="14" t="s">
        <v>122</v>
      </c>
      <c r="C77" s="27" t="s">
        <v>9</v>
      </c>
      <c r="D77" s="13">
        <v>60</v>
      </c>
      <c r="E77" s="27" t="s">
        <v>125</v>
      </c>
    </row>
    <row r="78" spans="1:5" ht="18.75" x14ac:dyDescent="0.2">
      <c r="A78" s="5">
        <v>70</v>
      </c>
      <c r="B78" s="12" t="s">
        <v>123</v>
      </c>
      <c r="C78" s="27" t="s">
        <v>9</v>
      </c>
      <c r="D78" s="13">
        <v>40</v>
      </c>
      <c r="E78" s="27" t="s">
        <v>125</v>
      </c>
    </row>
    <row r="79" spans="1:5" ht="18.75" x14ac:dyDescent="0.2">
      <c r="A79" s="5">
        <v>71</v>
      </c>
      <c r="B79" s="12" t="s">
        <v>124</v>
      </c>
      <c r="C79" s="27" t="s">
        <v>9</v>
      </c>
      <c r="D79" s="13">
        <v>16</v>
      </c>
      <c r="E79" s="27" t="s">
        <v>125</v>
      </c>
    </row>
    <row r="80" spans="1:5" ht="75" x14ac:dyDescent="0.2">
      <c r="A80" s="5">
        <v>72</v>
      </c>
      <c r="B80" s="14" t="s">
        <v>128</v>
      </c>
      <c r="C80" s="27" t="s">
        <v>9</v>
      </c>
      <c r="D80" s="13">
        <v>32</v>
      </c>
      <c r="E80" s="27" t="s">
        <v>129</v>
      </c>
    </row>
    <row r="81" spans="1:5" ht="150" x14ac:dyDescent="0.2">
      <c r="A81" s="5">
        <v>73</v>
      </c>
      <c r="B81" s="14" t="s">
        <v>131</v>
      </c>
      <c r="C81" s="27" t="s">
        <v>9</v>
      </c>
      <c r="D81" s="13">
        <v>16</v>
      </c>
      <c r="E81" s="27" t="s">
        <v>129</v>
      </c>
    </row>
    <row r="82" spans="1:5" ht="18.75" x14ac:dyDescent="0.2">
      <c r="A82" s="5">
        <v>74</v>
      </c>
      <c r="B82" s="14" t="s">
        <v>132</v>
      </c>
      <c r="C82" s="27" t="s">
        <v>9</v>
      </c>
      <c r="D82" s="13">
        <v>8</v>
      </c>
      <c r="E82" s="27" t="s">
        <v>134</v>
      </c>
    </row>
    <row r="83" spans="1:5" ht="56.25" x14ac:dyDescent="0.2">
      <c r="A83" s="5">
        <v>75</v>
      </c>
      <c r="B83" s="14" t="s">
        <v>133</v>
      </c>
      <c r="C83" s="27" t="s">
        <v>9</v>
      </c>
      <c r="D83" s="13">
        <v>4</v>
      </c>
      <c r="E83" s="27" t="s">
        <v>134</v>
      </c>
    </row>
    <row r="84" spans="1:5" ht="131.25" x14ac:dyDescent="0.2">
      <c r="A84" s="5">
        <v>76</v>
      </c>
      <c r="B84" s="14" t="s">
        <v>135</v>
      </c>
      <c r="C84" s="27" t="s">
        <v>9</v>
      </c>
      <c r="D84" s="13">
        <v>4</v>
      </c>
      <c r="E84" s="27" t="s">
        <v>134</v>
      </c>
    </row>
    <row r="85" spans="1:5" ht="37.5" x14ac:dyDescent="0.2">
      <c r="A85" s="5">
        <v>77</v>
      </c>
      <c r="B85" s="14" t="s">
        <v>136</v>
      </c>
      <c r="C85" s="27" t="s">
        <v>9</v>
      </c>
      <c r="D85" s="13">
        <v>8</v>
      </c>
      <c r="E85" s="27" t="s">
        <v>134</v>
      </c>
    </row>
    <row r="86" spans="1:5" ht="112.5" x14ac:dyDescent="0.2">
      <c r="A86" s="5">
        <v>78</v>
      </c>
      <c r="B86" s="14" t="s">
        <v>137</v>
      </c>
      <c r="C86" s="27" t="s">
        <v>9</v>
      </c>
      <c r="D86" s="13">
        <v>16</v>
      </c>
      <c r="E86" s="27" t="s">
        <v>134</v>
      </c>
    </row>
    <row r="87" spans="1:5" ht="37.5" x14ac:dyDescent="0.2">
      <c r="A87" s="5">
        <v>79</v>
      </c>
      <c r="B87" s="14" t="s">
        <v>138</v>
      </c>
      <c r="C87" s="27" t="s">
        <v>9</v>
      </c>
      <c r="D87" s="13">
        <v>8</v>
      </c>
      <c r="E87" s="27" t="s">
        <v>134</v>
      </c>
    </row>
    <row r="88" spans="1:5" ht="56.25" x14ac:dyDescent="0.2">
      <c r="A88" s="5">
        <v>80</v>
      </c>
      <c r="B88" s="14" t="s">
        <v>139</v>
      </c>
      <c r="C88" s="27" t="s">
        <v>9</v>
      </c>
      <c r="D88" s="13">
        <v>20</v>
      </c>
      <c r="E88" s="27" t="s">
        <v>134</v>
      </c>
    </row>
    <row r="89" spans="1:5" ht="93.75" x14ac:dyDescent="0.2">
      <c r="A89" s="5">
        <v>81</v>
      </c>
      <c r="B89" s="14" t="s">
        <v>140</v>
      </c>
      <c r="C89" s="27" t="s">
        <v>9</v>
      </c>
      <c r="D89" s="13">
        <v>8</v>
      </c>
      <c r="E89" s="27" t="s">
        <v>142</v>
      </c>
    </row>
    <row r="90" spans="1:5" ht="37.5" x14ac:dyDescent="0.2">
      <c r="A90" s="5">
        <v>82</v>
      </c>
      <c r="B90" s="14" t="s">
        <v>141</v>
      </c>
      <c r="C90" s="27" t="s">
        <v>9</v>
      </c>
      <c r="D90" s="13">
        <v>8</v>
      </c>
      <c r="E90" s="27" t="s">
        <v>142</v>
      </c>
    </row>
    <row r="91" spans="1:5" ht="56.25" x14ac:dyDescent="0.2">
      <c r="A91" s="5">
        <v>83</v>
      </c>
      <c r="B91" s="14" t="s">
        <v>144</v>
      </c>
      <c r="C91" s="27" t="s">
        <v>9</v>
      </c>
      <c r="D91" s="13">
        <v>12</v>
      </c>
      <c r="E91" s="27" t="s">
        <v>148</v>
      </c>
    </row>
    <row r="92" spans="1:5" ht="75" x14ac:dyDescent="0.2">
      <c r="A92" s="5">
        <v>84</v>
      </c>
      <c r="B92" s="14" t="s">
        <v>145</v>
      </c>
      <c r="C92" s="27" t="s">
        <v>9</v>
      </c>
      <c r="D92" s="13">
        <v>8</v>
      </c>
      <c r="E92" s="27" t="s">
        <v>148</v>
      </c>
    </row>
    <row r="93" spans="1:5" ht="75" x14ac:dyDescent="0.2">
      <c r="A93" s="5">
        <v>85</v>
      </c>
      <c r="B93" s="14" t="s">
        <v>146</v>
      </c>
      <c r="C93" s="27" t="s">
        <v>9</v>
      </c>
      <c r="D93" s="13">
        <v>8</v>
      </c>
      <c r="E93" s="27" t="s">
        <v>148</v>
      </c>
    </row>
    <row r="94" spans="1:5" ht="37.5" x14ac:dyDescent="0.2">
      <c r="A94" s="5">
        <v>86</v>
      </c>
      <c r="B94" s="14" t="s">
        <v>147</v>
      </c>
      <c r="C94" s="27" t="s">
        <v>9</v>
      </c>
      <c r="D94" s="13">
        <v>4</v>
      </c>
      <c r="E94" s="27" t="s">
        <v>150</v>
      </c>
    </row>
    <row r="95" spans="1:5" ht="75" x14ac:dyDescent="0.2">
      <c r="A95" s="5">
        <v>87</v>
      </c>
      <c r="B95" s="14" t="s">
        <v>151</v>
      </c>
      <c r="C95" s="27" t="s">
        <v>9</v>
      </c>
      <c r="D95" s="13">
        <v>10</v>
      </c>
      <c r="E95" s="27" t="s">
        <v>134</v>
      </c>
    </row>
    <row r="96" spans="1:5" ht="37.5" x14ac:dyDescent="0.2">
      <c r="A96" s="5">
        <v>88</v>
      </c>
      <c r="B96" s="14" t="s">
        <v>152</v>
      </c>
      <c r="C96" s="27" t="s">
        <v>9</v>
      </c>
      <c r="D96" s="13">
        <v>4</v>
      </c>
      <c r="E96" s="27" t="s">
        <v>153</v>
      </c>
    </row>
    <row r="97" spans="1:5" ht="56.25" x14ac:dyDescent="0.2">
      <c r="A97" s="5">
        <v>89</v>
      </c>
      <c r="B97" s="14" t="s">
        <v>154</v>
      </c>
      <c r="C97" s="27" t="s">
        <v>17</v>
      </c>
      <c r="D97" s="13">
        <v>8</v>
      </c>
      <c r="E97" s="27" t="s">
        <v>18</v>
      </c>
    </row>
    <row r="98" spans="1:5" ht="37.5" x14ac:dyDescent="0.2">
      <c r="A98" s="5">
        <v>90</v>
      </c>
      <c r="B98" s="14" t="s">
        <v>155</v>
      </c>
      <c r="C98" s="27" t="s">
        <v>17</v>
      </c>
      <c r="D98" s="13">
        <v>8</v>
      </c>
      <c r="E98" s="27" t="s">
        <v>18</v>
      </c>
    </row>
    <row r="99" spans="1:5" ht="56.25" x14ac:dyDescent="0.2">
      <c r="A99" s="5">
        <v>91</v>
      </c>
      <c r="B99" s="14" t="s">
        <v>156</v>
      </c>
      <c r="C99" s="27" t="s">
        <v>17</v>
      </c>
      <c r="D99" s="13">
        <v>8</v>
      </c>
      <c r="E99" s="27" t="s">
        <v>18</v>
      </c>
    </row>
    <row r="100" spans="1:5" ht="75" x14ac:dyDescent="0.2">
      <c r="A100" s="5">
        <v>92</v>
      </c>
      <c r="B100" s="14" t="s">
        <v>157</v>
      </c>
      <c r="C100" s="27" t="s">
        <v>17</v>
      </c>
      <c r="D100" s="13">
        <v>8</v>
      </c>
      <c r="E100" s="27" t="s">
        <v>18</v>
      </c>
    </row>
    <row r="101" spans="1:5" ht="75" x14ac:dyDescent="0.2">
      <c r="A101" s="5">
        <v>93</v>
      </c>
      <c r="B101" s="14" t="s">
        <v>158</v>
      </c>
      <c r="C101" s="27" t="s">
        <v>17</v>
      </c>
      <c r="D101" s="13">
        <v>8</v>
      </c>
      <c r="E101" s="27" t="s">
        <v>18</v>
      </c>
    </row>
    <row r="102" spans="1:5" ht="37.5" x14ac:dyDescent="0.2">
      <c r="A102" s="5">
        <v>94</v>
      </c>
      <c r="B102" s="14" t="s">
        <v>159</v>
      </c>
      <c r="C102" s="27" t="s">
        <v>17</v>
      </c>
      <c r="D102" s="13">
        <v>8</v>
      </c>
      <c r="E102" s="27" t="s">
        <v>18</v>
      </c>
    </row>
    <row r="103" spans="1:5" ht="112.5" x14ac:dyDescent="0.2">
      <c r="A103" s="5">
        <v>95</v>
      </c>
      <c r="B103" s="14" t="s">
        <v>160</v>
      </c>
      <c r="C103" s="27" t="s">
        <v>17</v>
      </c>
      <c r="D103" s="13">
        <v>12</v>
      </c>
      <c r="E103" s="27" t="s">
        <v>18</v>
      </c>
    </row>
    <row r="104" spans="1:5" ht="56.25" x14ac:dyDescent="0.2">
      <c r="A104" s="5">
        <v>96</v>
      </c>
      <c r="B104" s="14" t="s">
        <v>161</v>
      </c>
      <c r="C104" s="27" t="s">
        <v>17</v>
      </c>
      <c r="D104" s="13">
        <v>4</v>
      </c>
      <c r="E104" s="27" t="s">
        <v>18</v>
      </c>
    </row>
    <row r="105" spans="1:5" ht="81" x14ac:dyDescent="0.2">
      <c r="A105" s="5">
        <v>97</v>
      </c>
      <c r="B105" s="8" t="s">
        <v>37</v>
      </c>
      <c r="C105" s="24" t="s">
        <v>17</v>
      </c>
      <c r="D105" s="5">
        <v>130</v>
      </c>
      <c r="E105" s="24" t="s">
        <v>32</v>
      </c>
    </row>
    <row r="106" spans="1:5" ht="37.5" x14ac:dyDescent="0.2">
      <c r="A106" s="5">
        <v>98</v>
      </c>
      <c r="B106" s="6" t="s">
        <v>16</v>
      </c>
      <c r="C106" s="24" t="s">
        <v>17</v>
      </c>
      <c r="D106" s="5">
        <v>30</v>
      </c>
      <c r="E106" s="24" t="s">
        <v>18</v>
      </c>
    </row>
    <row r="107" spans="1:5" ht="56.25" x14ac:dyDescent="0.2">
      <c r="A107" s="5">
        <v>99</v>
      </c>
      <c r="B107" s="6" t="s">
        <v>70</v>
      </c>
      <c r="C107" s="24" t="s">
        <v>17</v>
      </c>
      <c r="D107" s="5">
        <v>22</v>
      </c>
      <c r="E107" s="24" t="s">
        <v>52</v>
      </c>
    </row>
    <row r="108" spans="1:5" ht="56.25" x14ac:dyDescent="0.2">
      <c r="A108" s="5">
        <v>100</v>
      </c>
      <c r="B108" s="6" t="s">
        <v>71</v>
      </c>
      <c r="C108" s="24" t="s">
        <v>17</v>
      </c>
      <c r="D108" s="5">
        <v>8</v>
      </c>
      <c r="E108" s="24" t="s">
        <v>18</v>
      </c>
    </row>
    <row r="109" spans="1:5" ht="75" x14ac:dyDescent="0.2">
      <c r="A109" s="5">
        <v>101</v>
      </c>
      <c r="B109" s="6" t="s">
        <v>42</v>
      </c>
      <c r="C109" s="24" t="s">
        <v>17</v>
      </c>
      <c r="D109" s="5">
        <v>4</v>
      </c>
      <c r="E109" s="24" t="s">
        <v>18</v>
      </c>
    </row>
    <row r="110" spans="1:5" ht="37.5" x14ac:dyDescent="0.2">
      <c r="A110" s="5">
        <v>102</v>
      </c>
      <c r="B110" s="6" t="s">
        <v>40</v>
      </c>
      <c r="C110" s="24" t="s">
        <v>17</v>
      </c>
      <c r="D110" s="5">
        <v>20</v>
      </c>
      <c r="E110" s="24" t="s">
        <v>18</v>
      </c>
    </row>
    <row r="111" spans="1:5" ht="37.5" x14ac:dyDescent="0.2">
      <c r="A111" s="5">
        <v>103</v>
      </c>
      <c r="B111" s="6" t="s">
        <v>186</v>
      </c>
      <c r="C111" s="24" t="s">
        <v>17</v>
      </c>
      <c r="D111" s="5">
        <v>20</v>
      </c>
      <c r="E111" s="24" t="s">
        <v>18</v>
      </c>
    </row>
    <row r="112" spans="1:5" ht="37.5" x14ac:dyDescent="0.2">
      <c r="A112" s="5">
        <v>110</v>
      </c>
      <c r="B112" s="14" t="s">
        <v>163</v>
      </c>
      <c r="C112" s="27" t="s">
        <v>17</v>
      </c>
      <c r="D112" s="13">
        <v>6</v>
      </c>
      <c r="E112" s="27" t="s">
        <v>164</v>
      </c>
    </row>
  </sheetData>
  <sortState ref="A2:E112">
    <sortCondition ref="C2:C1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rightToLeft="1" tabSelected="1" workbookViewId="0">
      <selection sqref="A1:E89"/>
    </sheetView>
  </sheetViews>
  <sheetFormatPr defaultRowHeight="14.25" x14ac:dyDescent="0.2"/>
  <cols>
    <col min="2" max="2" width="32.5" customWidth="1"/>
    <col min="5" max="5" width="36.5" customWidth="1"/>
  </cols>
  <sheetData>
    <row r="1" spans="1:5" ht="42" x14ac:dyDescent="0.2">
      <c r="A1" s="16" t="s">
        <v>1</v>
      </c>
      <c r="B1" s="17" t="s">
        <v>2</v>
      </c>
      <c r="C1" s="18" t="s">
        <v>3</v>
      </c>
      <c r="D1" s="22" t="s">
        <v>10</v>
      </c>
      <c r="E1" s="19" t="s">
        <v>4</v>
      </c>
    </row>
    <row r="2" spans="1:5" ht="168.75" x14ac:dyDescent="0.2">
      <c r="A2" s="5">
        <v>1</v>
      </c>
      <c r="B2" s="1" t="s">
        <v>8</v>
      </c>
      <c r="C2" s="24" t="s">
        <v>9</v>
      </c>
      <c r="D2" s="5">
        <v>12</v>
      </c>
      <c r="E2" s="24" t="s">
        <v>11</v>
      </c>
    </row>
    <row r="3" spans="1:5" ht="93.75" x14ac:dyDescent="0.2">
      <c r="A3" s="5">
        <v>2</v>
      </c>
      <c r="B3" s="1" t="s">
        <v>13</v>
      </c>
      <c r="C3" s="24" t="s">
        <v>9</v>
      </c>
      <c r="D3" s="5">
        <v>14</v>
      </c>
      <c r="E3" s="24" t="s">
        <v>11</v>
      </c>
    </row>
    <row r="4" spans="1:5" ht="112.5" x14ac:dyDescent="0.2">
      <c r="A4" s="5">
        <v>3</v>
      </c>
      <c r="B4" s="1" t="s">
        <v>14</v>
      </c>
      <c r="C4" s="24" t="s">
        <v>9</v>
      </c>
      <c r="D4" s="5">
        <v>12</v>
      </c>
      <c r="E4" s="24" t="s">
        <v>11</v>
      </c>
    </row>
    <row r="5" spans="1:5" ht="243.75" x14ac:dyDescent="0.2">
      <c r="A5" s="5">
        <v>4</v>
      </c>
      <c r="B5" s="1" t="s">
        <v>184</v>
      </c>
      <c r="C5" s="24" t="s">
        <v>9</v>
      </c>
      <c r="D5" s="5">
        <v>12</v>
      </c>
      <c r="E5" s="24" t="s">
        <v>11</v>
      </c>
    </row>
    <row r="6" spans="1:5" ht="262.5" x14ac:dyDescent="0.2">
      <c r="A6" s="5">
        <v>5</v>
      </c>
      <c r="B6" s="2" t="s">
        <v>15</v>
      </c>
      <c r="C6" s="24" t="s">
        <v>9</v>
      </c>
      <c r="D6" s="5">
        <v>6</v>
      </c>
      <c r="E6" s="24" t="s">
        <v>11</v>
      </c>
    </row>
    <row r="7" spans="1:5" ht="131.25" x14ac:dyDescent="0.2">
      <c r="A7" s="5">
        <v>6</v>
      </c>
      <c r="B7" s="1" t="s">
        <v>22</v>
      </c>
      <c r="C7" s="24" t="s">
        <v>9</v>
      </c>
      <c r="D7" s="5">
        <v>40</v>
      </c>
      <c r="E7" s="24" t="s">
        <v>23</v>
      </c>
    </row>
    <row r="8" spans="1:5" ht="56.25" x14ac:dyDescent="0.2">
      <c r="A8" s="5">
        <v>7</v>
      </c>
      <c r="B8" s="6" t="s">
        <v>24</v>
      </c>
      <c r="C8" s="24" t="s">
        <v>9</v>
      </c>
      <c r="D8" s="5">
        <v>8</v>
      </c>
      <c r="E8" s="24" t="s">
        <v>23</v>
      </c>
    </row>
    <row r="9" spans="1:5" ht="93.75" x14ac:dyDescent="0.2">
      <c r="A9" s="5">
        <v>8</v>
      </c>
      <c r="B9" s="6" t="s">
        <v>25</v>
      </c>
      <c r="C9" s="24" t="s">
        <v>9</v>
      </c>
      <c r="D9" s="5">
        <v>12</v>
      </c>
      <c r="E9" s="24" t="s">
        <v>23</v>
      </c>
    </row>
    <row r="10" spans="1:5" ht="37.5" x14ac:dyDescent="0.2">
      <c r="A10" s="5">
        <v>9</v>
      </c>
      <c r="B10" s="6" t="s">
        <v>26</v>
      </c>
      <c r="C10" s="24" t="s">
        <v>9</v>
      </c>
      <c r="D10" s="5">
        <v>32</v>
      </c>
      <c r="E10" s="24" t="s">
        <v>23</v>
      </c>
    </row>
    <row r="11" spans="1:5" ht="37.5" x14ac:dyDescent="0.2">
      <c r="A11" s="5">
        <v>10</v>
      </c>
      <c r="B11" s="6" t="s">
        <v>27</v>
      </c>
      <c r="C11" s="24" t="s">
        <v>9</v>
      </c>
      <c r="D11" s="5">
        <v>12</v>
      </c>
      <c r="E11" s="24" t="s">
        <v>23</v>
      </c>
    </row>
    <row r="12" spans="1:5" ht="56.25" x14ac:dyDescent="0.2">
      <c r="A12" s="5">
        <v>11</v>
      </c>
      <c r="B12" s="6" t="s">
        <v>28</v>
      </c>
      <c r="C12" s="24" t="s">
        <v>9</v>
      </c>
      <c r="D12" s="5">
        <v>6</v>
      </c>
      <c r="E12" s="24" t="s">
        <v>23</v>
      </c>
    </row>
    <row r="13" spans="1:5" ht="93.75" x14ac:dyDescent="0.2">
      <c r="A13" s="5">
        <v>12</v>
      </c>
      <c r="B13" s="6" t="s">
        <v>29</v>
      </c>
      <c r="C13" s="24" t="s">
        <v>9</v>
      </c>
      <c r="D13" s="5">
        <v>6</v>
      </c>
      <c r="E13" s="24" t="s">
        <v>23</v>
      </c>
    </row>
    <row r="14" spans="1:5" ht="37.5" x14ac:dyDescent="0.2">
      <c r="A14" s="5">
        <v>13</v>
      </c>
      <c r="B14" s="6" t="s">
        <v>30</v>
      </c>
      <c r="C14" s="24" t="s">
        <v>9</v>
      </c>
      <c r="D14" s="5">
        <v>6</v>
      </c>
      <c r="E14" s="24" t="s">
        <v>23</v>
      </c>
    </row>
    <row r="15" spans="1:5" ht="75" x14ac:dyDescent="0.2">
      <c r="A15" s="5">
        <v>14</v>
      </c>
      <c r="B15" s="6" t="s">
        <v>67</v>
      </c>
      <c r="C15" s="24" t="s">
        <v>9</v>
      </c>
      <c r="D15" s="5">
        <v>6</v>
      </c>
      <c r="E15" s="24" t="s">
        <v>23</v>
      </c>
    </row>
    <row r="16" spans="1:5" ht="56.25" x14ac:dyDescent="0.2">
      <c r="A16" s="5">
        <v>15</v>
      </c>
      <c r="B16" s="6" t="s">
        <v>68</v>
      </c>
      <c r="C16" s="24" t="s">
        <v>9</v>
      </c>
      <c r="D16" s="5">
        <v>20</v>
      </c>
      <c r="E16" s="24" t="s">
        <v>23</v>
      </c>
    </row>
    <row r="17" spans="1:5" ht="121.5" x14ac:dyDescent="0.2">
      <c r="A17" s="7">
        <v>16</v>
      </c>
      <c r="B17" s="3" t="s">
        <v>31</v>
      </c>
      <c r="C17" s="25" t="s">
        <v>9</v>
      </c>
      <c r="D17" s="7">
        <v>10</v>
      </c>
      <c r="E17" s="25" t="s">
        <v>32</v>
      </c>
    </row>
    <row r="18" spans="1:5" ht="81" x14ac:dyDescent="0.2">
      <c r="A18" s="5">
        <v>17</v>
      </c>
      <c r="B18" s="8" t="s">
        <v>34</v>
      </c>
      <c r="C18" s="24" t="s">
        <v>9</v>
      </c>
      <c r="D18" s="5">
        <v>10</v>
      </c>
      <c r="E18" s="24" t="s">
        <v>32</v>
      </c>
    </row>
    <row r="19" spans="1:5" ht="141.75" x14ac:dyDescent="0.2">
      <c r="A19" s="5">
        <v>18</v>
      </c>
      <c r="B19" s="4" t="s">
        <v>35</v>
      </c>
      <c r="C19" s="24" t="s">
        <v>9</v>
      </c>
      <c r="D19" s="5">
        <v>10</v>
      </c>
      <c r="E19" s="24" t="s">
        <v>32</v>
      </c>
    </row>
    <row r="20" spans="1:5" ht="101.25" x14ac:dyDescent="0.2">
      <c r="A20" s="5">
        <v>19</v>
      </c>
      <c r="B20" s="8" t="s">
        <v>36</v>
      </c>
      <c r="C20" s="24" t="s">
        <v>9</v>
      </c>
      <c r="D20" s="5">
        <v>20</v>
      </c>
      <c r="E20" s="24" t="s">
        <v>32</v>
      </c>
    </row>
    <row r="21" spans="1:5" ht="81" x14ac:dyDescent="0.2">
      <c r="A21" s="5">
        <v>20</v>
      </c>
      <c r="B21" s="8" t="s">
        <v>38</v>
      </c>
      <c r="C21" s="24" t="s">
        <v>9</v>
      </c>
      <c r="D21" s="5">
        <v>10</v>
      </c>
      <c r="E21" s="24" t="s">
        <v>32</v>
      </c>
    </row>
    <row r="22" spans="1:5" ht="40.5" x14ac:dyDescent="0.2">
      <c r="A22" s="5">
        <v>21</v>
      </c>
      <c r="B22" s="8" t="s">
        <v>39</v>
      </c>
      <c r="C22" s="24" t="s">
        <v>9</v>
      </c>
      <c r="D22" s="5">
        <v>10</v>
      </c>
      <c r="E22" s="24" t="s">
        <v>32</v>
      </c>
    </row>
    <row r="23" spans="1:5" ht="37.5" x14ac:dyDescent="0.2">
      <c r="A23" s="5">
        <v>22</v>
      </c>
      <c r="B23" s="6" t="s">
        <v>43</v>
      </c>
      <c r="C23" s="24" t="s">
        <v>9</v>
      </c>
      <c r="D23" s="5">
        <v>4</v>
      </c>
      <c r="E23" s="24" t="s">
        <v>45</v>
      </c>
    </row>
    <row r="24" spans="1:5" ht="37.5" x14ac:dyDescent="0.2">
      <c r="A24" s="5">
        <v>23</v>
      </c>
      <c r="B24" s="6" t="s">
        <v>44</v>
      </c>
      <c r="C24" s="24" t="s">
        <v>9</v>
      </c>
      <c r="D24" s="5">
        <v>4</v>
      </c>
      <c r="E24" s="24" t="s">
        <v>45</v>
      </c>
    </row>
    <row r="25" spans="1:5" ht="37.5" x14ac:dyDescent="0.2">
      <c r="A25" s="5">
        <v>24</v>
      </c>
      <c r="B25" s="6" t="s">
        <v>47</v>
      </c>
      <c r="C25" s="24" t="s">
        <v>9</v>
      </c>
      <c r="D25" s="5">
        <v>20</v>
      </c>
      <c r="E25" s="24" t="s">
        <v>23</v>
      </c>
    </row>
    <row r="26" spans="1:5" ht="37.5" x14ac:dyDescent="0.2">
      <c r="A26" s="5">
        <v>25</v>
      </c>
      <c r="B26" s="6" t="s">
        <v>49</v>
      </c>
      <c r="C26" s="24" t="s">
        <v>9</v>
      </c>
      <c r="D26" s="5">
        <v>20</v>
      </c>
      <c r="E26" s="24" t="s">
        <v>51</v>
      </c>
    </row>
    <row r="27" spans="1:5" ht="37.5" x14ac:dyDescent="0.2">
      <c r="A27" s="5">
        <v>26</v>
      </c>
      <c r="B27" s="6" t="s">
        <v>50</v>
      </c>
      <c r="C27" s="24" t="s">
        <v>9</v>
      </c>
      <c r="D27" s="5">
        <v>10</v>
      </c>
      <c r="E27" s="24" t="s">
        <v>51</v>
      </c>
    </row>
    <row r="28" spans="1:5" ht="131.25" x14ac:dyDescent="0.2">
      <c r="A28" s="5">
        <v>27</v>
      </c>
      <c r="B28" s="6" t="s">
        <v>93</v>
      </c>
      <c r="C28" s="24" t="s">
        <v>9</v>
      </c>
      <c r="D28" s="5">
        <v>30</v>
      </c>
      <c r="E28" s="24" t="s">
        <v>52</v>
      </c>
    </row>
    <row r="29" spans="1:5" ht="112.5" x14ac:dyDescent="0.2">
      <c r="A29" s="5">
        <v>28</v>
      </c>
      <c r="B29" s="6" t="s">
        <v>54</v>
      </c>
      <c r="C29" s="24" t="s">
        <v>9</v>
      </c>
      <c r="D29" s="5">
        <v>30</v>
      </c>
      <c r="E29" s="24" t="s">
        <v>52</v>
      </c>
    </row>
    <row r="30" spans="1:5" ht="37.5" x14ac:dyDescent="0.2">
      <c r="A30" s="5">
        <v>29</v>
      </c>
      <c r="B30" s="6" t="s">
        <v>72</v>
      </c>
      <c r="C30" s="24" t="s">
        <v>9</v>
      </c>
      <c r="D30" s="5">
        <v>30</v>
      </c>
      <c r="E30" s="24" t="s">
        <v>52</v>
      </c>
    </row>
    <row r="31" spans="1:5" ht="37.5" x14ac:dyDescent="0.2">
      <c r="A31" s="5">
        <v>30</v>
      </c>
      <c r="B31" s="6" t="s">
        <v>55</v>
      </c>
      <c r="C31" s="24" t="s">
        <v>9</v>
      </c>
      <c r="D31" s="5">
        <v>24</v>
      </c>
      <c r="E31" s="24" t="s">
        <v>51</v>
      </c>
    </row>
    <row r="32" spans="1:5" ht="45" x14ac:dyDescent="0.2">
      <c r="A32" s="5">
        <v>31</v>
      </c>
      <c r="B32" s="9" t="s">
        <v>97</v>
      </c>
      <c r="C32" s="24" t="s">
        <v>9</v>
      </c>
      <c r="D32" s="5">
        <v>20</v>
      </c>
      <c r="E32" s="24" t="s">
        <v>56</v>
      </c>
    </row>
    <row r="33" spans="1:5" ht="45" x14ac:dyDescent="0.2">
      <c r="A33" s="5">
        <v>32</v>
      </c>
      <c r="B33" s="9" t="s">
        <v>98</v>
      </c>
      <c r="C33" s="24" t="s">
        <v>9</v>
      </c>
      <c r="D33" s="5">
        <v>20</v>
      </c>
      <c r="E33" s="24" t="s">
        <v>56</v>
      </c>
    </row>
    <row r="34" spans="1:5" ht="75" x14ac:dyDescent="0.2">
      <c r="A34" s="5">
        <v>33</v>
      </c>
      <c r="B34" s="6" t="s">
        <v>58</v>
      </c>
      <c r="C34" s="24" t="s">
        <v>9</v>
      </c>
      <c r="D34" s="5">
        <v>20</v>
      </c>
      <c r="E34" s="24" t="s">
        <v>56</v>
      </c>
    </row>
    <row r="35" spans="1:5" ht="112.5" x14ac:dyDescent="0.2">
      <c r="A35" s="5">
        <v>34</v>
      </c>
      <c r="B35" s="6" t="s">
        <v>59</v>
      </c>
      <c r="C35" s="24" t="s">
        <v>9</v>
      </c>
      <c r="D35" s="5">
        <v>12</v>
      </c>
      <c r="E35" s="24" t="s">
        <v>56</v>
      </c>
    </row>
    <row r="36" spans="1:5" ht="75" x14ac:dyDescent="0.2">
      <c r="A36" s="5">
        <v>35</v>
      </c>
      <c r="B36" s="6" t="s">
        <v>60</v>
      </c>
      <c r="C36" s="24" t="s">
        <v>9</v>
      </c>
      <c r="D36" s="5">
        <v>12</v>
      </c>
      <c r="E36" s="24" t="s">
        <v>56</v>
      </c>
    </row>
    <row r="37" spans="1:5" ht="112.5" x14ac:dyDescent="0.2">
      <c r="A37" s="5">
        <v>36</v>
      </c>
      <c r="B37" s="6" t="s">
        <v>61</v>
      </c>
      <c r="C37" s="24" t="s">
        <v>9</v>
      </c>
      <c r="D37" s="5">
        <v>12</v>
      </c>
      <c r="E37" s="24" t="s">
        <v>56</v>
      </c>
    </row>
    <row r="38" spans="1:5" ht="93.75" x14ac:dyDescent="0.2">
      <c r="A38" s="5">
        <v>37</v>
      </c>
      <c r="B38" s="2" t="s">
        <v>99</v>
      </c>
      <c r="C38" s="24" t="s">
        <v>9</v>
      </c>
      <c r="D38" s="5">
        <v>20</v>
      </c>
      <c r="E38" s="24" t="s">
        <v>56</v>
      </c>
    </row>
    <row r="39" spans="1:5" ht="93.75" x14ac:dyDescent="0.2">
      <c r="A39" s="5">
        <v>38</v>
      </c>
      <c r="B39" s="2" t="s">
        <v>100</v>
      </c>
      <c r="C39" s="24" t="s">
        <v>9</v>
      </c>
      <c r="D39" s="5">
        <v>20</v>
      </c>
      <c r="E39" s="24" t="s">
        <v>56</v>
      </c>
    </row>
    <row r="40" spans="1:5" ht="75" x14ac:dyDescent="0.2">
      <c r="A40" s="5">
        <v>39</v>
      </c>
      <c r="B40" s="2" t="s">
        <v>62</v>
      </c>
      <c r="C40" s="24" t="s">
        <v>9</v>
      </c>
      <c r="D40" s="5">
        <v>12</v>
      </c>
      <c r="E40" s="24" t="s">
        <v>56</v>
      </c>
    </row>
    <row r="41" spans="1:5" ht="56.25" x14ac:dyDescent="0.2">
      <c r="A41" s="5">
        <v>40</v>
      </c>
      <c r="B41" s="6" t="s">
        <v>63</v>
      </c>
      <c r="C41" s="24" t="s">
        <v>9</v>
      </c>
      <c r="D41" s="5">
        <v>12</v>
      </c>
      <c r="E41" s="24" t="s">
        <v>56</v>
      </c>
    </row>
    <row r="42" spans="1:5" ht="150" x14ac:dyDescent="0.2">
      <c r="A42" s="5">
        <v>41</v>
      </c>
      <c r="B42" s="6" t="s">
        <v>180</v>
      </c>
      <c r="C42" s="24" t="s">
        <v>9</v>
      </c>
      <c r="D42" s="5"/>
      <c r="E42" s="24" t="s">
        <v>181</v>
      </c>
    </row>
    <row r="43" spans="1:5" ht="37.5" x14ac:dyDescent="0.2">
      <c r="A43" s="5">
        <v>42</v>
      </c>
      <c r="B43" s="6" t="s">
        <v>64</v>
      </c>
      <c r="C43" s="24" t="s">
        <v>9</v>
      </c>
      <c r="D43" s="5">
        <v>20</v>
      </c>
      <c r="E43" s="24" t="s">
        <v>65</v>
      </c>
    </row>
    <row r="44" spans="1:5" ht="112.5" x14ac:dyDescent="0.2">
      <c r="A44" s="5">
        <v>43</v>
      </c>
      <c r="B44" s="10" t="s">
        <v>183</v>
      </c>
      <c r="C44" s="26" t="s">
        <v>9</v>
      </c>
      <c r="D44" s="11">
        <v>50</v>
      </c>
      <c r="E44" s="26" t="s">
        <v>69</v>
      </c>
    </row>
    <row r="45" spans="1:5" ht="18.75" x14ac:dyDescent="0.2">
      <c r="A45" s="5">
        <v>44</v>
      </c>
      <c r="B45" s="12" t="s">
        <v>73</v>
      </c>
      <c r="C45" s="27" t="s">
        <v>9</v>
      </c>
      <c r="D45" s="13">
        <v>30</v>
      </c>
      <c r="E45" s="27" t="s">
        <v>52</v>
      </c>
    </row>
    <row r="46" spans="1:5" ht="18.75" x14ac:dyDescent="0.2">
      <c r="A46" s="5">
        <v>45</v>
      </c>
      <c r="B46" s="12" t="s">
        <v>74</v>
      </c>
      <c r="C46" s="27" t="s">
        <v>9</v>
      </c>
      <c r="D46" s="13">
        <v>30</v>
      </c>
      <c r="E46" s="27" t="s">
        <v>52</v>
      </c>
    </row>
    <row r="47" spans="1:5" ht="37.5" x14ac:dyDescent="0.2">
      <c r="A47" s="5">
        <v>46</v>
      </c>
      <c r="B47" s="14" t="s">
        <v>76</v>
      </c>
      <c r="C47" s="27" t="s">
        <v>9</v>
      </c>
      <c r="D47" s="13">
        <v>12</v>
      </c>
      <c r="E47" s="27" t="s">
        <v>77</v>
      </c>
    </row>
    <row r="48" spans="1:5" ht="37.5" x14ac:dyDescent="0.2">
      <c r="A48" s="5">
        <v>47</v>
      </c>
      <c r="B48" s="14" t="s">
        <v>80</v>
      </c>
      <c r="C48" s="27" t="s">
        <v>9</v>
      </c>
      <c r="D48" s="13">
        <v>6</v>
      </c>
      <c r="E48" s="27" t="s">
        <v>83</v>
      </c>
    </row>
    <row r="49" spans="1:5" ht="75" x14ac:dyDescent="0.2">
      <c r="A49" s="5">
        <v>48</v>
      </c>
      <c r="B49" s="14" t="s">
        <v>82</v>
      </c>
      <c r="C49" s="27" t="s">
        <v>9</v>
      </c>
      <c r="D49" s="13">
        <v>8</v>
      </c>
      <c r="E49" s="27" t="s">
        <v>83</v>
      </c>
    </row>
    <row r="50" spans="1:5" ht="56.25" x14ac:dyDescent="0.2">
      <c r="A50" s="5">
        <v>49</v>
      </c>
      <c r="B50" s="14" t="s">
        <v>84</v>
      </c>
      <c r="C50" s="27" t="s">
        <v>9</v>
      </c>
      <c r="D50" s="13">
        <v>8</v>
      </c>
      <c r="E50" s="27" t="s">
        <v>83</v>
      </c>
    </row>
    <row r="51" spans="1:5" ht="56.25" x14ac:dyDescent="0.2">
      <c r="A51" s="5">
        <v>50</v>
      </c>
      <c r="B51" s="14" t="s">
        <v>85</v>
      </c>
      <c r="C51" s="27" t="s">
        <v>9</v>
      </c>
      <c r="D51" s="13">
        <v>6</v>
      </c>
      <c r="E51" s="27" t="s">
        <v>52</v>
      </c>
    </row>
    <row r="52" spans="1:5" ht="75" x14ac:dyDescent="0.2">
      <c r="A52" s="5">
        <v>51</v>
      </c>
      <c r="B52" s="14" t="s">
        <v>86</v>
      </c>
      <c r="C52" s="27" t="s">
        <v>9</v>
      </c>
      <c r="D52" s="13">
        <v>16</v>
      </c>
      <c r="E52" s="27" t="s">
        <v>52</v>
      </c>
    </row>
    <row r="53" spans="1:5" ht="56.25" x14ac:dyDescent="0.2">
      <c r="A53" s="5">
        <v>52</v>
      </c>
      <c r="B53" s="14" t="s">
        <v>87</v>
      </c>
      <c r="C53" s="27" t="s">
        <v>9</v>
      </c>
      <c r="D53" s="13">
        <v>16</v>
      </c>
      <c r="E53" s="27" t="s">
        <v>52</v>
      </c>
    </row>
    <row r="54" spans="1:5" ht="93.75" x14ac:dyDescent="0.2">
      <c r="A54" s="5">
        <v>53</v>
      </c>
      <c r="B54" s="14" t="s">
        <v>88</v>
      </c>
      <c r="C54" s="27" t="s">
        <v>9</v>
      </c>
      <c r="D54" s="13">
        <v>20</v>
      </c>
      <c r="E54" s="27" t="s">
        <v>52</v>
      </c>
    </row>
    <row r="55" spans="1:5" ht="56.25" x14ac:dyDescent="0.2">
      <c r="A55" s="5">
        <v>54</v>
      </c>
      <c r="B55" s="14" t="s">
        <v>89</v>
      </c>
      <c r="C55" s="27" t="s">
        <v>9</v>
      </c>
      <c r="D55" s="13">
        <v>20</v>
      </c>
      <c r="E55" s="27" t="s">
        <v>52</v>
      </c>
    </row>
    <row r="56" spans="1:5" ht="37.5" x14ac:dyDescent="0.2">
      <c r="A56" s="5">
        <v>55</v>
      </c>
      <c r="B56" s="12" t="s">
        <v>90</v>
      </c>
      <c r="C56" s="27" t="s">
        <v>9</v>
      </c>
      <c r="D56" s="13">
        <v>20</v>
      </c>
      <c r="E56" s="27" t="s">
        <v>91</v>
      </c>
    </row>
    <row r="57" spans="1:5" ht="75" x14ac:dyDescent="0.2">
      <c r="A57" s="5">
        <v>56</v>
      </c>
      <c r="B57" s="14" t="s">
        <v>92</v>
      </c>
      <c r="C57" s="27" t="s">
        <v>9</v>
      </c>
      <c r="D57" s="13">
        <v>56</v>
      </c>
      <c r="E57" s="27" t="s">
        <v>52</v>
      </c>
    </row>
    <row r="58" spans="1:5" ht="18.75" x14ac:dyDescent="0.2">
      <c r="A58" s="5">
        <v>57</v>
      </c>
      <c r="B58" s="14" t="s">
        <v>94</v>
      </c>
      <c r="C58" s="27" t="s">
        <v>9</v>
      </c>
      <c r="D58" s="13">
        <v>20</v>
      </c>
      <c r="E58" s="27" t="s">
        <v>95</v>
      </c>
    </row>
    <row r="59" spans="1:5" ht="37.5" x14ac:dyDescent="0.2">
      <c r="A59" s="5">
        <v>58</v>
      </c>
      <c r="B59" s="14" t="s">
        <v>101</v>
      </c>
      <c r="C59" s="27" t="s">
        <v>9</v>
      </c>
      <c r="D59" s="13">
        <v>16</v>
      </c>
      <c r="E59" s="27" t="s">
        <v>102</v>
      </c>
    </row>
    <row r="60" spans="1:5" ht="18.75" x14ac:dyDescent="0.2">
      <c r="A60" s="5">
        <v>59</v>
      </c>
      <c r="B60" s="14" t="s">
        <v>104</v>
      </c>
      <c r="C60" s="27" t="s">
        <v>9</v>
      </c>
      <c r="D60" s="13">
        <v>4</v>
      </c>
      <c r="E60" s="27" t="s">
        <v>105</v>
      </c>
    </row>
    <row r="61" spans="1:5" ht="75" x14ac:dyDescent="0.2">
      <c r="A61" s="5">
        <v>60</v>
      </c>
      <c r="B61" s="14" t="s">
        <v>107</v>
      </c>
      <c r="C61" s="27" t="s">
        <v>9</v>
      </c>
      <c r="D61" s="13">
        <v>12</v>
      </c>
      <c r="E61" s="27" t="s">
        <v>108</v>
      </c>
    </row>
    <row r="62" spans="1:5" ht="56.25" x14ac:dyDescent="0.2">
      <c r="A62" s="5">
        <v>61</v>
      </c>
      <c r="B62" s="14" t="s">
        <v>109</v>
      </c>
      <c r="C62" s="27" t="s">
        <v>9</v>
      </c>
      <c r="D62" s="13">
        <v>20</v>
      </c>
      <c r="E62" s="27" t="s">
        <v>110</v>
      </c>
    </row>
    <row r="63" spans="1:5" ht="37.5" x14ac:dyDescent="0.2">
      <c r="A63" s="5">
        <v>62</v>
      </c>
      <c r="B63" s="14" t="s">
        <v>112</v>
      </c>
      <c r="C63" s="27" t="s">
        <v>9</v>
      </c>
      <c r="D63" s="13">
        <v>10</v>
      </c>
      <c r="E63" s="27" t="s">
        <v>52</v>
      </c>
    </row>
    <row r="64" spans="1:5" ht="56.25" x14ac:dyDescent="0.2">
      <c r="A64" s="5">
        <v>63</v>
      </c>
      <c r="B64" s="12" t="s">
        <v>113</v>
      </c>
      <c r="C64" s="27" t="s">
        <v>9</v>
      </c>
      <c r="D64" s="13">
        <v>40</v>
      </c>
      <c r="E64" s="27" t="s">
        <v>52</v>
      </c>
    </row>
    <row r="65" spans="1:5" ht="56.25" x14ac:dyDescent="0.2">
      <c r="A65" s="5">
        <v>64</v>
      </c>
      <c r="B65" s="14" t="s">
        <v>114</v>
      </c>
      <c r="C65" s="27" t="s">
        <v>9</v>
      </c>
      <c r="D65" s="13">
        <v>20</v>
      </c>
      <c r="E65" s="27" t="s">
        <v>52</v>
      </c>
    </row>
    <row r="66" spans="1:5" ht="56.25" x14ac:dyDescent="0.2">
      <c r="A66" s="5">
        <v>65</v>
      </c>
      <c r="B66" s="14" t="s">
        <v>115</v>
      </c>
      <c r="C66" s="27" t="s">
        <v>9</v>
      </c>
      <c r="D66" s="13">
        <v>20</v>
      </c>
      <c r="E66" s="27" t="s">
        <v>117</v>
      </c>
    </row>
    <row r="67" spans="1:5" ht="56.25" x14ac:dyDescent="0.2">
      <c r="A67" s="5">
        <v>66</v>
      </c>
      <c r="B67" s="14" t="s">
        <v>116</v>
      </c>
      <c r="C67" s="27" t="s">
        <v>9</v>
      </c>
      <c r="D67" s="13">
        <v>20</v>
      </c>
      <c r="E67" s="27" t="s">
        <v>119</v>
      </c>
    </row>
    <row r="68" spans="1:5" ht="18.75" x14ac:dyDescent="0.2">
      <c r="A68" s="5">
        <v>67</v>
      </c>
      <c r="B68" s="12" t="s">
        <v>118</v>
      </c>
      <c r="C68" s="27" t="s">
        <v>9</v>
      </c>
      <c r="D68" s="13">
        <v>80</v>
      </c>
      <c r="E68" s="27" t="s">
        <v>52</v>
      </c>
    </row>
    <row r="69" spans="1:5" ht="75" x14ac:dyDescent="0.2">
      <c r="A69" s="5">
        <v>68</v>
      </c>
      <c r="B69" s="14" t="s">
        <v>121</v>
      </c>
      <c r="C69" s="27" t="s">
        <v>9</v>
      </c>
      <c r="D69" s="13">
        <v>50</v>
      </c>
      <c r="E69" s="27" t="s">
        <v>52</v>
      </c>
    </row>
    <row r="70" spans="1:5" ht="18.75" x14ac:dyDescent="0.2">
      <c r="A70" s="5">
        <v>69</v>
      </c>
      <c r="B70" s="14" t="s">
        <v>122</v>
      </c>
      <c r="C70" s="27" t="s">
        <v>9</v>
      </c>
      <c r="D70" s="13">
        <v>60</v>
      </c>
      <c r="E70" s="27" t="s">
        <v>125</v>
      </c>
    </row>
    <row r="71" spans="1:5" ht="18.75" x14ac:dyDescent="0.2">
      <c r="A71" s="5">
        <v>70</v>
      </c>
      <c r="B71" s="12" t="s">
        <v>123</v>
      </c>
      <c r="C71" s="27" t="s">
        <v>9</v>
      </c>
      <c r="D71" s="13">
        <v>40</v>
      </c>
      <c r="E71" s="27" t="s">
        <v>125</v>
      </c>
    </row>
    <row r="72" spans="1:5" ht="18.75" x14ac:dyDescent="0.2">
      <c r="A72" s="5">
        <v>71</v>
      </c>
      <c r="B72" s="12" t="s">
        <v>124</v>
      </c>
      <c r="C72" s="27" t="s">
        <v>9</v>
      </c>
      <c r="D72" s="13">
        <v>16</v>
      </c>
      <c r="E72" s="27" t="s">
        <v>125</v>
      </c>
    </row>
    <row r="73" spans="1:5" ht="75" x14ac:dyDescent="0.2">
      <c r="A73" s="5">
        <v>72</v>
      </c>
      <c r="B73" s="14" t="s">
        <v>128</v>
      </c>
      <c r="C73" s="27" t="s">
        <v>9</v>
      </c>
      <c r="D73" s="13">
        <v>32</v>
      </c>
      <c r="E73" s="27" t="s">
        <v>129</v>
      </c>
    </row>
    <row r="74" spans="1:5" ht="150" x14ac:dyDescent="0.2">
      <c r="A74" s="5">
        <v>73</v>
      </c>
      <c r="B74" s="14" t="s">
        <v>131</v>
      </c>
      <c r="C74" s="27" t="s">
        <v>9</v>
      </c>
      <c r="D74" s="13">
        <v>16</v>
      </c>
      <c r="E74" s="27" t="s">
        <v>129</v>
      </c>
    </row>
    <row r="75" spans="1:5" ht="18.75" x14ac:dyDescent="0.2">
      <c r="A75" s="5">
        <v>74</v>
      </c>
      <c r="B75" s="14" t="s">
        <v>132</v>
      </c>
      <c r="C75" s="27" t="s">
        <v>9</v>
      </c>
      <c r="D75" s="13">
        <v>8</v>
      </c>
      <c r="E75" s="27" t="s">
        <v>134</v>
      </c>
    </row>
    <row r="76" spans="1:5" ht="56.25" x14ac:dyDescent="0.2">
      <c r="A76" s="5">
        <v>75</v>
      </c>
      <c r="B76" s="14" t="s">
        <v>133</v>
      </c>
      <c r="C76" s="27" t="s">
        <v>9</v>
      </c>
      <c r="D76" s="13">
        <v>4</v>
      </c>
      <c r="E76" s="27" t="s">
        <v>134</v>
      </c>
    </row>
    <row r="77" spans="1:5" ht="131.25" x14ac:dyDescent="0.2">
      <c r="A77" s="5">
        <v>76</v>
      </c>
      <c r="B77" s="14" t="s">
        <v>135</v>
      </c>
      <c r="C77" s="27" t="s">
        <v>9</v>
      </c>
      <c r="D77" s="13">
        <v>4</v>
      </c>
      <c r="E77" s="27" t="s">
        <v>134</v>
      </c>
    </row>
    <row r="78" spans="1:5" ht="37.5" x14ac:dyDescent="0.2">
      <c r="A78" s="5">
        <v>77</v>
      </c>
      <c r="B78" s="14" t="s">
        <v>136</v>
      </c>
      <c r="C78" s="27" t="s">
        <v>9</v>
      </c>
      <c r="D78" s="13">
        <v>8</v>
      </c>
      <c r="E78" s="27" t="s">
        <v>134</v>
      </c>
    </row>
    <row r="79" spans="1:5" ht="112.5" x14ac:dyDescent="0.2">
      <c r="A79" s="5">
        <v>78</v>
      </c>
      <c r="B79" s="14" t="s">
        <v>137</v>
      </c>
      <c r="C79" s="27" t="s">
        <v>9</v>
      </c>
      <c r="D79" s="13">
        <v>16</v>
      </c>
      <c r="E79" s="27" t="s">
        <v>134</v>
      </c>
    </row>
    <row r="80" spans="1:5" ht="37.5" x14ac:dyDescent="0.2">
      <c r="A80" s="5">
        <v>79</v>
      </c>
      <c r="B80" s="14" t="s">
        <v>138</v>
      </c>
      <c r="C80" s="27" t="s">
        <v>9</v>
      </c>
      <c r="D80" s="13">
        <v>8</v>
      </c>
      <c r="E80" s="27" t="s">
        <v>134</v>
      </c>
    </row>
    <row r="81" spans="1:5" ht="56.25" x14ac:dyDescent="0.2">
      <c r="A81" s="5">
        <v>80</v>
      </c>
      <c r="B81" s="14" t="s">
        <v>139</v>
      </c>
      <c r="C81" s="27" t="s">
        <v>9</v>
      </c>
      <c r="D81" s="13">
        <v>20</v>
      </c>
      <c r="E81" s="27" t="s">
        <v>134</v>
      </c>
    </row>
    <row r="82" spans="1:5" ht="93.75" x14ac:dyDescent="0.2">
      <c r="A82" s="5">
        <v>81</v>
      </c>
      <c r="B82" s="14" t="s">
        <v>140</v>
      </c>
      <c r="C82" s="27" t="s">
        <v>9</v>
      </c>
      <c r="D82" s="13">
        <v>8</v>
      </c>
      <c r="E82" s="27" t="s">
        <v>142</v>
      </c>
    </row>
    <row r="83" spans="1:5" ht="37.5" x14ac:dyDescent="0.2">
      <c r="A83" s="5">
        <v>82</v>
      </c>
      <c r="B83" s="14" t="s">
        <v>141</v>
      </c>
      <c r="C83" s="27" t="s">
        <v>9</v>
      </c>
      <c r="D83" s="13">
        <v>8</v>
      </c>
      <c r="E83" s="27" t="s">
        <v>142</v>
      </c>
    </row>
    <row r="84" spans="1:5" ht="56.25" x14ac:dyDescent="0.2">
      <c r="A84" s="5">
        <v>83</v>
      </c>
      <c r="B84" s="14" t="s">
        <v>144</v>
      </c>
      <c r="C84" s="27" t="s">
        <v>9</v>
      </c>
      <c r="D84" s="13">
        <v>12</v>
      </c>
      <c r="E84" s="27" t="s">
        <v>148</v>
      </c>
    </row>
    <row r="85" spans="1:5" ht="75" x14ac:dyDescent="0.2">
      <c r="A85" s="5">
        <v>84</v>
      </c>
      <c r="B85" s="14" t="s">
        <v>145</v>
      </c>
      <c r="C85" s="27" t="s">
        <v>9</v>
      </c>
      <c r="D85" s="13">
        <v>8</v>
      </c>
      <c r="E85" s="27" t="s">
        <v>148</v>
      </c>
    </row>
    <row r="86" spans="1:5" ht="75" x14ac:dyDescent="0.2">
      <c r="A86" s="5">
        <v>85</v>
      </c>
      <c r="B86" s="14" t="s">
        <v>146</v>
      </c>
      <c r="C86" s="27" t="s">
        <v>9</v>
      </c>
      <c r="D86" s="13">
        <v>8</v>
      </c>
      <c r="E86" s="27" t="s">
        <v>148</v>
      </c>
    </row>
    <row r="87" spans="1:5" ht="37.5" x14ac:dyDescent="0.2">
      <c r="A87" s="5">
        <v>86</v>
      </c>
      <c r="B87" s="14" t="s">
        <v>147</v>
      </c>
      <c r="C87" s="27" t="s">
        <v>9</v>
      </c>
      <c r="D87" s="13">
        <v>4</v>
      </c>
      <c r="E87" s="27" t="s">
        <v>150</v>
      </c>
    </row>
    <row r="88" spans="1:5" ht="75" x14ac:dyDescent="0.2">
      <c r="A88" s="5">
        <v>87</v>
      </c>
      <c r="B88" s="14" t="s">
        <v>151</v>
      </c>
      <c r="C88" s="27" t="s">
        <v>9</v>
      </c>
      <c r="D88" s="13">
        <v>10</v>
      </c>
      <c r="E88" s="27" t="s">
        <v>134</v>
      </c>
    </row>
    <row r="89" spans="1:5" ht="37.5" x14ac:dyDescent="0.2">
      <c r="A89" s="5">
        <v>88</v>
      </c>
      <c r="B89" s="14" t="s">
        <v>152</v>
      </c>
      <c r="C89" s="27" t="s">
        <v>9</v>
      </c>
      <c r="D89" s="13">
        <v>4</v>
      </c>
      <c r="E89" s="27" t="s">
        <v>153</v>
      </c>
    </row>
    <row r="90" spans="1:5" ht="18.75" x14ac:dyDescent="0.2">
      <c r="A90" s="5"/>
      <c r="B90" s="14"/>
      <c r="C90" s="27"/>
      <c r="D90" s="13"/>
      <c r="E90" s="27"/>
    </row>
    <row r="91" spans="1:5" ht="18.75" x14ac:dyDescent="0.2">
      <c r="A91" s="5"/>
      <c r="B91" s="14"/>
      <c r="C91" s="27"/>
      <c r="D91" s="13"/>
      <c r="E91" s="27"/>
    </row>
    <row r="92" spans="1:5" ht="18.75" x14ac:dyDescent="0.2">
      <c r="A92" s="5"/>
      <c r="B92" s="14"/>
      <c r="C92" s="27"/>
      <c r="D92" s="13"/>
      <c r="E92" s="27"/>
    </row>
    <row r="93" spans="1:5" ht="18.75" x14ac:dyDescent="0.2">
      <c r="A93" s="5"/>
      <c r="B93" s="14"/>
      <c r="C93" s="27"/>
      <c r="D93" s="13"/>
      <c r="E93" s="27"/>
    </row>
    <row r="94" spans="1:5" ht="18.75" x14ac:dyDescent="0.2">
      <c r="A94" s="5"/>
      <c r="B94" s="14"/>
      <c r="C94" s="27"/>
      <c r="D94" s="13"/>
      <c r="E94" s="27"/>
    </row>
    <row r="95" spans="1:5" ht="18.75" x14ac:dyDescent="0.2">
      <c r="A95" s="5"/>
      <c r="B95" s="14"/>
      <c r="C95" s="27"/>
      <c r="D95" s="13"/>
      <c r="E95" s="27"/>
    </row>
    <row r="96" spans="1:5" ht="18.75" x14ac:dyDescent="0.2">
      <c r="A96" s="5"/>
      <c r="B96" s="14"/>
      <c r="C96" s="27"/>
      <c r="D96" s="13"/>
      <c r="E96" s="27"/>
    </row>
    <row r="97" spans="1:5" ht="18.75" x14ac:dyDescent="0.2">
      <c r="A97" s="5"/>
      <c r="B97" s="14"/>
      <c r="C97" s="27"/>
      <c r="D97" s="13"/>
      <c r="E97" s="27"/>
    </row>
    <row r="98" spans="1:5" ht="20.25" x14ac:dyDescent="0.2">
      <c r="A98" s="5"/>
      <c r="B98" s="8"/>
      <c r="C98" s="24"/>
      <c r="D98" s="5"/>
      <c r="E98" s="24"/>
    </row>
    <row r="99" spans="1:5" ht="18.75" x14ac:dyDescent="0.2">
      <c r="A99" s="5"/>
      <c r="B99" s="6"/>
      <c r="C99" s="24"/>
      <c r="D99" s="5"/>
      <c r="E99" s="24"/>
    </row>
    <row r="100" spans="1:5" ht="18.75" x14ac:dyDescent="0.2">
      <c r="A100" s="5"/>
      <c r="B100" s="6"/>
      <c r="C100" s="24"/>
      <c r="D100" s="5"/>
      <c r="E100" s="24"/>
    </row>
    <row r="101" spans="1:5" ht="18.75" x14ac:dyDescent="0.2">
      <c r="A101" s="5"/>
      <c r="B101" s="6"/>
      <c r="C101" s="24"/>
      <c r="D101" s="5"/>
      <c r="E101" s="24"/>
    </row>
    <row r="102" spans="1:5" ht="18.75" x14ac:dyDescent="0.2">
      <c r="A102" s="5"/>
      <c r="B102" s="6"/>
      <c r="C102" s="24"/>
      <c r="D102" s="5"/>
      <c r="E102" s="24"/>
    </row>
    <row r="103" spans="1:5" ht="18.75" x14ac:dyDescent="0.2">
      <c r="A103" s="5"/>
      <c r="B103" s="6"/>
      <c r="C103" s="24"/>
      <c r="D103" s="5"/>
      <c r="E103" s="24"/>
    </row>
    <row r="104" spans="1:5" ht="18.75" x14ac:dyDescent="0.2">
      <c r="A104" s="5"/>
      <c r="B104" s="6"/>
      <c r="C104" s="24"/>
      <c r="D104" s="5"/>
      <c r="E104" s="24"/>
    </row>
    <row r="105" spans="1:5" ht="18.75" x14ac:dyDescent="0.2">
      <c r="A105" s="5"/>
      <c r="B105" s="14"/>
      <c r="C105" s="27"/>
      <c r="D105" s="13"/>
      <c r="E105" s="2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2"/>
  <sheetViews>
    <sheetView rightToLeft="1" zoomScale="148" zoomScaleNormal="148" workbookViewId="0">
      <selection sqref="A1:XFD1048576"/>
    </sheetView>
  </sheetViews>
  <sheetFormatPr defaultRowHeight="30" customHeight="1" x14ac:dyDescent="0.2"/>
  <cols>
    <col min="1" max="1" width="3.5" style="39" customWidth="1"/>
    <col min="2" max="2" width="24.25" style="114" customWidth="1"/>
    <col min="3" max="3" width="6.5" style="52" customWidth="1"/>
    <col min="4" max="4" width="7.625" style="39" customWidth="1"/>
    <col min="5" max="5" width="4.25" style="39" customWidth="1"/>
    <col min="6" max="6" width="3.875" style="39" customWidth="1"/>
    <col min="7" max="7" width="20.375" style="39" customWidth="1"/>
    <col min="8" max="8" width="4.75" style="39" customWidth="1"/>
    <col min="9" max="9" width="21.375" style="39" customWidth="1"/>
    <col min="10" max="10" width="9.625" style="39" customWidth="1"/>
    <col min="11" max="11" width="22.75" style="39" customWidth="1"/>
    <col min="12" max="12" width="4" style="39" customWidth="1"/>
    <col min="13" max="13" width="10.75" style="39" customWidth="1"/>
    <col min="14" max="14" width="14.125" style="39" customWidth="1"/>
    <col min="15" max="15" width="9" style="39"/>
    <col min="16" max="16" width="29.625" style="39" customWidth="1"/>
    <col min="17" max="17" width="70.625" style="39" customWidth="1"/>
    <col min="18" max="18" width="40.25" style="39" customWidth="1"/>
    <col min="19" max="19" width="9.125" style="39" customWidth="1"/>
    <col min="20" max="16384" width="9" style="54"/>
  </cols>
  <sheetData>
    <row r="1" spans="1:19" ht="30" customHeight="1" x14ac:dyDescent="0.2">
      <c r="A1" s="160" t="s">
        <v>1</v>
      </c>
      <c r="B1" s="158" t="s">
        <v>2</v>
      </c>
      <c r="C1" s="166" t="s">
        <v>741</v>
      </c>
      <c r="D1" s="168" t="s">
        <v>219</v>
      </c>
      <c r="E1" s="170" t="s">
        <v>218</v>
      </c>
      <c r="F1" s="171"/>
      <c r="G1" s="160" t="s">
        <v>4</v>
      </c>
      <c r="H1" s="140" t="s">
        <v>5</v>
      </c>
      <c r="I1" s="142" t="s">
        <v>6</v>
      </c>
      <c r="J1" s="150" t="s">
        <v>185</v>
      </c>
      <c r="K1" s="148" t="s">
        <v>7</v>
      </c>
      <c r="L1" s="146" t="s">
        <v>21</v>
      </c>
      <c r="M1" s="152" t="s">
        <v>197</v>
      </c>
      <c r="N1" s="154" t="s">
        <v>201</v>
      </c>
      <c r="O1" s="156" t="s">
        <v>205</v>
      </c>
      <c r="P1" s="144" t="s">
        <v>385</v>
      </c>
      <c r="Q1" s="162" t="s">
        <v>193</v>
      </c>
      <c r="R1" s="164" t="s">
        <v>195</v>
      </c>
      <c r="S1" s="140" t="s">
        <v>711</v>
      </c>
    </row>
    <row r="2" spans="1:19" ht="30" customHeight="1" x14ac:dyDescent="0.2">
      <c r="A2" s="161"/>
      <c r="B2" s="159"/>
      <c r="C2" s="167"/>
      <c r="D2" s="169"/>
      <c r="E2" s="75" t="s">
        <v>233</v>
      </c>
      <c r="F2" s="74" t="s">
        <v>234</v>
      </c>
      <c r="G2" s="161"/>
      <c r="H2" s="141"/>
      <c r="I2" s="143"/>
      <c r="J2" s="151"/>
      <c r="K2" s="149"/>
      <c r="L2" s="147"/>
      <c r="M2" s="153"/>
      <c r="N2" s="155"/>
      <c r="O2" s="157"/>
      <c r="P2" s="145"/>
      <c r="Q2" s="163"/>
      <c r="R2" s="165"/>
      <c r="S2" s="141"/>
    </row>
    <row r="3" spans="1:19" ht="30" customHeight="1" x14ac:dyDescent="0.2">
      <c r="A3" s="36">
        <v>1</v>
      </c>
      <c r="B3" s="115" t="s">
        <v>187</v>
      </c>
      <c r="C3" s="77"/>
      <c r="D3" s="55" t="s">
        <v>192</v>
      </c>
      <c r="E3" s="56">
        <v>14</v>
      </c>
      <c r="F3" s="37"/>
      <c r="G3" s="36" t="s">
        <v>189</v>
      </c>
      <c r="H3" s="47">
        <v>89</v>
      </c>
      <c r="I3" s="39" t="s">
        <v>194</v>
      </c>
      <c r="J3" s="38">
        <f>(E3+F3)*900000</f>
        <v>12600000</v>
      </c>
      <c r="K3" s="39" t="s">
        <v>191</v>
      </c>
      <c r="L3" s="37">
        <v>2</v>
      </c>
      <c r="M3" s="39" t="s">
        <v>200</v>
      </c>
      <c r="N3" s="39" t="s">
        <v>202</v>
      </c>
      <c r="O3" s="39" t="s">
        <v>207</v>
      </c>
      <c r="P3" s="55" t="s">
        <v>188</v>
      </c>
      <c r="Q3" s="39" t="s">
        <v>190</v>
      </c>
      <c r="R3" s="39" t="s">
        <v>740</v>
      </c>
      <c r="S3" s="47">
        <f>E3*H3</f>
        <v>1246</v>
      </c>
    </row>
    <row r="4" spans="1:19" s="136" customFormat="1" ht="30" customHeight="1" x14ac:dyDescent="0.2">
      <c r="A4" s="129"/>
      <c r="B4" s="130" t="s">
        <v>756</v>
      </c>
      <c r="C4" s="131"/>
      <c r="D4" s="132" t="s">
        <v>757</v>
      </c>
      <c r="E4" s="133">
        <v>14</v>
      </c>
      <c r="F4" s="129"/>
      <c r="G4" s="129" t="s">
        <v>758</v>
      </c>
      <c r="H4" s="134"/>
      <c r="I4" s="134"/>
      <c r="J4" s="135"/>
      <c r="K4" s="134"/>
      <c r="L4" s="129"/>
      <c r="M4" s="134" t="s">
        <v>200</v>
      </c>
      <c r="N4" s="134" t="s">
        <v>748</v>
      </c>
      <c r="O4" s="134" t="s">
        <v>207</v>
      </c>
      <c r="P4" s="133"/>
      <c r="Q4" s="134"/>
      <c r="R4" s="134"/>
      <c r="S4" s="134"/>
    </row>
    <row r="5" spans="1:19" s="136" customFormat="1" ht="30" customHeight="1" x14ac:dyDescent="0.2">
      <c r="A5" s="129"/>
      <c r="B5" s="130" t="s">
        <v>759</v>
      </c>
      <c r="C5" s="131"/>
      <c r="D5" s="132" t="s">
        <v>757</v>
      </c>
      <c r="E5" s="133">
        <v>8</v>
      </c>
      <c r="F5" s="129"/>
      <c r="G5" s="129" t="s">
        <v>758</v>
      </c>
      <c r="H5" s="134"/>
      <c r="I5" s="134"/>
      <c r="J5" s="135"/>
      <c r="K5" s="134"/>
      <c r="L5" s="129"/>
      <c r="M5" s="134" t="s">
        <v>200</v>
      </c>
      <c r="N5" s="134" t="s">
        <v>202</v>
      </c>
      <c r="O5" s="134" t="s">
        <v>207</v>
      </c>
      <c r="P5" s="133"/>
      <c r="Q5" s="134"/>
      <c r="R5" s="134"/>
      <c r="S5" s="134"/>
    </row>
    <row r="6" spans="1:19" s="59" customFormat="1" ht="30" customHeight="1" x14ac:dyDescent="0.2">
      <c r="A6" s="40">
        <v>2</v>
      </c>
      <c r="B6" s="108" t="s">
        <v>209</v>
      </c>
      <c r="C6" s="78" t="s">
        <v>712</v>
      </c>
      <c r="D6" s="79" t="s">
        <v>217</v>
      </c>
      <c r="E6" s="58"/>
      <c r="F6" s="40"/>
      <c r="G6" s="58" t="s">
        <v>228</v>
      </c>
      <c r="H6" s="40">
        <v>1</v>
      </c>
      <c r="I6" s="58" t="s">
        <v>208</v>
      </c>
      <c r="J6" s="38">
        <f t="shared" ref="J6:J13" si="0">(E6+F6)*900000</f>
        <v>0</v>
      </c>
      <c r="K6" s="58" t="s">
        <v>236</v>
      </c>
      <c r="L6" s="41">
        <v>1</v>
      </c>
      <c r="M6" s="39" t="s">
        <v>200</v>
      </c>
      <c r="N6" s="39" t="s">
        <v>202</v>
      </c>
      <c r="O6" s="39" t="s">
        <v>207</v>
      </c>
      <c r="P6" s="40" t="s">
        <v>220</v>
      </c>
      <c r="Q6" s="40"/>
      <c r="R6" s="40" t="s">
        <v>235</v>
      </c>
      <c r="S6" s="40">
        <f t="shared" ref="S6:S37" si="1">(E6+F6)*H6</f>
        <v>0</v>
      </c>
    </row>
    <row r="7" spans="1:19" ht="30" customHeight="1" x14ac:dyDescent="0.2">
      <c r="A7" s="36">
        <v>3</v>
      </c>
      <c r="B7" s="115" t="s">
        <v>210</v>
      </c>
      <c r="C7" s="77"/>
      <c r="D7" s="80" t="s">
        <v>192</v>
      </c>
      <c r="E7" s="55">
        <v>20</v>
      </c>
      <c r="F7" s="36"/>
      <c r="G7" s="55" t="s">
        <v>229</v>
      </c>
      <c r="H7" s="36">
        <v>2</v>
      </c>
      <c r="I7" s="55" t="s">
        <v>208</v>
      </c>
      <c r="J7" s="38">
        <f t="shared" si="0"/>
        <v>18000000</v>
      </c>
      <c r="K7" s="55" t="s">
        <v>236</v>
      </c>
      <c r="L7" s="37">
        <v>1</v>
      </c>
      <c r="M7" s="39" t="s">
        <v>200</v>
      </c>
      <c r="N7" s="39" t="s">
        <v>202</v>
      </c>
      <c r="O7" s="39" t="s">
        <v>207</v>
      </c>
      <c r="P7" s="39" t="s">
        <v>221</v>
      </c>
      <c r="R7" s="39" t="s">
        <v>235</v>
      </c>
      <c r="S7" s="36">
        <f t="shared" si="1"/>
        <v>40</v>
      </c>
    </row>
    <row r="8" spans="1:19" ht="30" customHeight="1" x14ac:dyDescent="0.2">
      <c r="A8" s="36">
        <v>4</v>
      </c>
      <c r="B8" s="107" t="s">
        <v>211</v>
      </c>
      <c r="C8" s="77"/>
      <c r="D8" s="80" t="s">
        <v>192</v>
      </c>
      <c r="E8" s="55">
        <v>10</v>
      </c>
      <c r="F8" s="36"/>
      <c r="G8" s="55" t="s">
        <v>230</v>
      </c>
      <c r="H8" s="36">
        <v>1</v>
      </c>
      <c r="I8" s="55" t="s">
        <v>208</v>
      </c>
      <c r="J8" s="38">
        <f t="shared" si="0"/>
        <v>9000000</v>
      </c>
      <c r="K8" s="55" t="s">
        <v>236</v>
      </c>
      <c r="L8" s="37">
        <v>1</v>
      </c>
      <c r="M8" s="39" t="s">
        <v>200</v>
      </c>
      <c r="N8" s="39" t="s">
        <v>202</v>
      </c>
      <c r="O8" s="39" t="s">
        <v>207</v>
      </c>
      <c r="P8" s="39" t="s">
        <v>222</v>
      </c>
      <c r="R8" s="39" t="s">
        <v>235</v>
      </c>
      <c r="S8" s="36">
        <f t="shared" si="1"/>
        <v>10</v>
      </c>
    </row>
    <row r="9" spans="1:19" ht="30" customHeight="1" x14ac:dyDescent="0.2">
      <c r="A9" s="36">
        <v>5</v>
      </c>
      <c r="B9" s="107" t="s">
        <v>212</v>
      </c>
      <c r="C9" s="77"/>
      <c r="D9" s="80" t="s">
        <v>192</v>
      </c>
      <c r="E9" s="55">
        <v>20</v>
      </c>
      <c r="F9" s="36"/>
      <c r="G9" s="55" t="s">
        <v>231</v>
      </c>
      <c r="H9" s="36">
        <v>3</v>
      </c>
      <c r="I9" s="55" t="s">
        <v>208</v>
      </c>
      <c r="J9" s="38">
        <f t="shared" si="0"/>
        <v>18000000</v>
      </c>
      <c r="K9" s="55" t="s">
        <v>236</v>
      </c>
      <c r="L9" s="37">
        <v>1</v>
      </c>
      <c r="M9" s="39" t="s">
        <v>200</v>
      </c>
      <c r="N9" s="39" t="s">
        <v>202</v>
      </c>
      <c r="O9" s="39" t="s">
        <v>207</v>
      </c>
      <c r="P9" s="39" t="s">
        <v>223</v>
      </c>
      <c r="R9" s="39" t="s">
        <v>235</v>
      </c>
      <c r="S9" s="36">
        <f t="shared" si="1"/>
        <v>60</v>
      </c>
    </row>
    <row r="10" spans="1:19" ht="30" customHeight="1" x14ac:dyDescent="0.2">
      <c r="A10" s="36">
        <v>6</v>
      </c>
      <c r="B10" s="107" t="s">
        <v>213</v>
      </c>
      <c r="C10" s="77"/>
      <c r="D10" s="80" t="s">
        <v>192</v>
      </c>
      <c r="E10" s="55">
        <v>15</v>
      </c>
      <c r="F10" s="36"/>
      <c r="G10" s="60" t="s">
        <v>232</v>
      </c>
      <c r="H10" s="36">
        <v>4</v>
      </c>
      <c r="I10" s="55" t="s">
        <v>208</v>
      </c>
      <c r="J10" s="38">
        <f t="shared" si="0"/>
        <v>13500000</v>
      </c>
      <c r="K10" s="55" t="s">
        <v>236</v>
      </c>
      <c r="L10" s="37">
        <v>1</v>
      </c>
      <c r="M10" s="39" t="s">
        <v>200</v>
      </c>
      <c r="N10" s="39" t="s">
        <v>202</v>
      </c>
      <c r="O10" s="39" t="s">
        <v>207</v>
      </c>
      <c r="P10" s="39" t="s">
        <v>224</v>
      </c>
      <c r="R10" s="39" t="s">
        <v>235</v>
      </c>
      <c r="S10" s="36">
        <f t="shared" si="1"/>
        <v>60</v>
      </c>
    </row>
    <row r="11" spans="1:19" ht="30" customHeight="1" x14ac:dyDescent="0.2">
      <c r="A11" s="36">
        <v>7</v>
      </c>
      <c r="B11" s="109" t="s">
        <v>214</v>
      </c>
      <c r="C11" s="76"/>
      <c r="D11" s="80" t="s">
        <v>192</v>
      </c>
      <c r="E11" s="55">
        <v>20</v>
      </c>
      <c r="F11" s="36"/>
      <c r="G11" s="60" t="s">
        <v>232</v>
      </c>
      <c r="H11" s="36">
        <v>4</v>
      </c>
      <c r="I11" s="55" t="s">
        <v>208</v>
      </c>
      <c r="J11" s="38">
        <f t="shared" si="0"/>
        <v>18000000</v>
      </c>
      <c r="K11" s="55" t="s">
        <v>236</v>
      </c>
      <c r="L11" s="37">
        <v>1</v>
      </c>
      <c r="M11" s="39" t="s">
        <v>200</v>
      </c>
      <c r="N11" s="39" t="s">
        <v>202</v>
      </c>
      <c r="O11" s="39" t="s">
        <v>207</v>
      </c>
      <c r="P11" s="39" t="s">
        <v>225</v>
      </c>
      <c r="R11" s="39" t="s">
        <v>235</v>
      </c>
      <c r="S11" s="36">
        <f t="shared" si="1"/>
        <v>80</v>
      </c>
    </row>
    <row r="12" spans="1:19" ht="30" customHeight="1" x14ac:dyDescent="0.2">
      <c r="A12" s="36">
        <v>8</v>
      </c>
      <c r="B12" s="112" t="s">
        <v>215</v>
      </c>
      <c r="C12" s="76"/>
      <c r="D12" s="80" t="s">
        <v>192</v>
      </c>
      <c r="E12" s="55">
        <v>10</v>
      </c>
      <c r="F12" s="36"/>
      <c r="G12" s="60" t="s">
        <v>232</v>
      </c>
      <c r="H12" s="36">
        <v>4</v>
      </c>
      <c r="I12" s="56" t="s">
        <v>208</v>
      </c>
      <c r="J12" s="38">
        <f t="shared" si="0"/>
        <v>9000000</v>
      </c>
      <c r="K12" s="55" t="s">
        <v>236</v>
      </c>
      <c r="L12" s="37">
        <v>1</v>
      </c>
      <c r="M12" s="39" t="s">
        <v>200</v>
      </c>
      <c r="N12" s="39" t="s">
        <v>202</v>
      </c>
      <c r="O12" s="39" t="s">
        <v>207</v>
      </c>
      <c r="P12" s="39" t="s">
        <v>226</v>
      </c>
      <c r="R12" s="39" t="s">
        <v>235</v>
      </c>
      <c r="S12" s="36">
        <f t="shared" si="1"/>
        <v>40</v>
      </c>
    </row>
    <row r="13" spans="1:19" ht="30" customHeight="1" x14ac:dyDescent="0.2">
      <c r="A13" s="36">
        <v>9</v>
      </c>
      <c r="B13" s="109" t="s">
        <v>216</v>
      </c>
      <c r="C13" s="76"/>
      <c r="D13" s="80" t="s">
        <v>192</v>
      </c>
      <c r="E13" s="55">
        <v>10</v>
      </c>
      <c r="F13" s="36"/>
      <c r="G13" s="60" t="s">
        <v>232</v>
      </c>
      <c r="H13" s="36">
        <v>4</v>
      </c>
      <c r="I13" s="56" t="s">
        <v>208</v>
      </c>
      <c r="J13" s="38">
        <f t="shared" si="0"/>
        <v>9000000</v>
      </c>
      <c r="K13" s="55" t="s">
        <v>236</v>
      </c>
      <c r="L13" s="37">
        <v>1</v>
      </c>
      <c r="M13" s="39" t="s">
        <v>200</v>
      </c>
      <c r="N13" s="39" t="s">
        <v>202</v>
      </c>
      <c r="O13" s="39" t="s">
        <v>207</v>
      </c>
      <c r="P13" s="39" t="s">
        <v>227</v>
      </c>
      <c r="R13" s="39" t="s">
        <v>235</v>
      </c>
      <c r="S13" s="36">
        <f t="shared" si="1"/>
        <v>40</v>
      </c>
    </row>
    <row r="14" spans="1:19" s="62" customFormat="1" ht="30" customHeight="1" x14ac:dyDescent="0.2">
      <c r="A14" s="41">
        <v>10</v>
      </c>
      <c r="B14" s="110" t="s">
        <v>237</v>
      </c>
      <c r="C14" s="65" t="s">
        <v>712</v>
      </c>
      <c r="D14" s="41" t="s">
        <v>17</v>
      </c>
      <c r="E14" s="61">
        <v>12</v>
      </c>
      <c r="F14" s="41"/>
      <c r="G14" s="61" t="s">
        <v>252</v>
      </c>
      <c r="H14" s="41">
        <v>985</v>
      </c>
      <c r="I14" s="61" t="s">
        <v>263</v>
      </c>
      <c r="J14" s="43" t="s">
        <v>196</v>
      </c>
      <c r="K14" s="61" t="s">
        <v>262</v>
      </c>
      <c r="L14" s="41" t="s">
        <v>196</v>
      </c>
      <c r="M14" s="39" t="s">
        <v>200</v>
      </c>
      <c r="N14" s="41" t="s">
        <v>203</v>
      </c>
      <c r="O14" s="39" t="s">
        <v>207</v>
      </c>
      <c r="P14" s="41" t="s">
        <v>244</v>
      </c>
      <c r="Q14" s="41" t="s">
        <v>254</v>
      </c>
      <c r="R14" s="41"/>
      <c r="S14" s="40">
        <f t="shared" si="1"/>
        <v>11820</v>
      </c>
    </row>
    <row r="15" spans="1:19" s="59" customFormat="1" ht="30" customHeight="1" x14ac:dyDescent="0.2">
      <c r="A15" s="40">
        <v>11</v>
      </c>
      <c r="B15" s="111" t="s">
        <v>238</v>
      </c>
      <c r="C15" s="65" t="s">
        <v>712</v>
      </c>
      <c r="D15" s="41" t="s">
        <v>17</v>
      </c>
      <c r="E15" s="58">
        <v>12</v>
      </c>
      <c r="F15" s="40"/>
      <c r="G15" s="58" t="s">
        <v>253</v>
      </c>
      <c r="H15" s="41">
        <v>985</v>
      </c>
      <c r="I15" s="61" t="s">
        <v>263</v>
      </c>
      <c r="J15" s="45" t="s">
        <v>196</v>
      </c>
      <c r="K15" s="58" t="s">
        <v>262</v>
      </c>
      <c r="L15" s="41" t="s">
        <v>196</v>
      </c>
      <c r="M15" s="39" t="s">
        <v>200</v>
      </c>
      <c r="N15" s="41" t="s">
        <v>203</v>
      </c>
      <c r="O15" s="39" t="s">
        <v>207</v>
      </c>
      <c r="P15" s="40" t="s">
        <v>245</v>
      </c>
      <c r="Q15" s="40" t="s">
        <v>255</v>
      </c>
      <c r="R15" s="40"/>
      <c r="S15" s="40">
        <f t="shared" si="1"/>
        <v>11820</v>
      </c>
    </row>
    <row r="16" spans="1:19" s="59" customFormat="1" ht="30" customHeight="1" x14ac:dyDescent="0.2">
      <c r="A16" s="40">
        <v>12</v>
      </c>
      <c r="B16" s="111" t="s">
        <v>239</v>
      </c>
      <c r="C16" s="65" t="s">
        <v>712</v>
      </c>
      <c r="D16" s="41" t="s">
        <v>17</v>
      </c>
      <c r="E16" s="58">
        <v>6</v>
      </c>
      <c r="F16" s="40"/>
      <c r="G16" s="58" t="s">
        <v>252</v>
      </c>
      <c r="H16" s="41">
        <v>985</v>
      </c>
      <c r="I16" s="61" t="s">
        <v>263</v>
      </c>
      <c r="J16" s="45" t="s">
        <v>196</v>
      </c>
      <c r="K16" s="58" t="s">
        <v>262</v>
      </c>
      <c r="L16" s="41" t="s">
        <v>196</v>
      </c>
      <c r="M16" s="39" t="s">
        <v>200</v>
      </c>
      <c r="N16" s="41" t="s">
        <v>203</v>
      </c>
      <c r="O16" s="39" t="s">
        <v>207</v>
      </c>
      <c r="P16" s="40" t="s">
        <v>246</v>
      </c>
      <c r="Q16" s="40" t="s">
        <v>256</v>
      </c>
      <c r="R16" s="40"/>
      <c r="S16" s="40">
        <f t="shared" si="1"/>
        <v>5910</v>
      </c>
    </row>
    <row r="17" spans="1:19" s="59" customFormat="1" ht="30" customHeight="1" x14ac:dyDescent="0.2">
      <c r="A17" s="40">
        <v>13</v>
      </c>
      <c r="B17" s="111" t="s">
        <v>239</v>
      </c>
      <c r="C17" s="65" t="s">
        <v>712</v>
      </c>
      <c r="D17" s="41" t="s">
        <v>17</v>
      </c>
      <c r="E17" s="58">
        <v>6</v>
      </c>
      <c r="F17" s="40"/>
      <c r="G17" s="58" t="s">
        <v>253</v>
      </c>
      <c r="H17" s="41">
        <v>985</v>
      </c>
      <c r="I17" s="61" t="s">
        <v>263</v>
      </c>
      <c r="J17" s="45" t="s">
        <v>196</v>
      </c>
      <c r="K17" s="58" t="s">
        <v>262</v>
      </c>
      <c r="L17" s="41" t="s">
        <v>196</v>
      </c>
      <c r="M17" s="39" t="s">
        <v>200</v>
      </c>
      <c r="N17" s="41" t="s">
        <v>203</v>
      </c>
      <c r="O17" s="39" t="s">
        <v>207</v>
      </c>
      <c r="P17" s="40" t="s">
        <v>247</v>
      </c>
      <c r="Q17" s="40" t="s">
        <v>257</v>
      </c>
      <c r="R17" s="40"/>
      <c r="S17" s="40">
        <f t="shared" si="1"/>
        <v>5910</v>
      </c>
    </row>
    <row r="18" spans="1:19" ht="30" customHeight="1" x14ac:dyDescent="0.2">
      <c r="A18" s="36">
        <v>14</v>
      </c>
      <c r="B18" s="112" t="s">
        <v>240</v>
      </c>
      <c r="C18" s="76"/>
      <c r="D18" s="37" t="s">
        <v>17</v>
      </c>
      <c r="E18" s="55">
        <v>6</v>
      </c>
      <c r="F18" s="36"/>
      <c r="G18" s="55" t="s">
        <v>253</v>
      </c>
      <c r="H18" s="37">
        <v>985</v>
      </c>
      <c r="I18" s="56" t="s">
        <v>263</v>
      </c>
      <c r="J18" s="38">
        <f>(E18+F18)*900000*10</f>
        <v>54000000</v>
      </c>
      <c r="K18" s="55" t="s">
        <v>262</v>
      </c>
      <c r="L18" s="37" t="s">
        <v>196</v>
      </c>
      <c r="M18" s="39" t="s">
        <v>200</v>
      </c>
      <c r="N18" s="41" t="s">
        <v>203</v>
      </c>
      <c r="O18" s="39" t="s">
        <v>207</v>
      </c>
      <c r="P18" s="39" t="s">
        <v>248</v>
      </c>
      <c r="Q18" s="39" t="s">
        <v>258</v>
      </c>
      <c r="S18" s="36">
        <f t="shared" si="1"/>
        <v>5910</v>
      </c>
    </row>
    <row r="19" spans="1:19" s="59" customFormat="1" ht="30" customHeight="1" x14ac:dyDescent="0.2">
      <c r="A19" s="40">
        <v>15</v>
      </c>
      <c r="B19" s="111" t="s">
        <v>241</v>
      </c>
      <c r="C19" s="67" t="s">
        <v>712</v>
      </c>
      <c r="D19" s="41" t="s">
        <v>17</v>
      </c>
      <c r="E19" s="58">
        <v>6</v>
      </c>
      <c r="F19" s="40"/>
      <c r="G19" s="58" t="s">
        <v>253</v>
      </c>
      <c r="H19" s="41">
        <v>985</v>
      </c>
      <c r="I19" s="61" t="s">
        <v>263</v>
      </c>
      <c r="J19" s="38">
        <f t="shared" ref="J19:J20" si="2">(E19+F19)*900000*10</f>
        <v>54000000</v>
      </c>
      <c r="K19" s="58" t="s">
        <v>262</v>
      </c>
      <c r="L19" s="41" t="s">
        <v>196</v>
      </c>
      <c r="M19" s="39" t="s">
        <v>200</v>
      </c>
      <c r="N19" s="41" t="s">
        <v>203</v>
      </c>
      <c r="O19" s="39" t="s">
        <v>207</v>
      </c>
      <c r="P19" s="40" t="s">
        <v>249</v>
      </c>
      <c r="Q19" s="40" t="s">
        <v>259</v>
      </c>
      <c r="R19" s="40"/>
      <c r="S19" s="40">
        <f t="shared" si="1"/>
        <v>5910</v>
      </c>
    </row>
    <row r="20" spans="1:19" ht="30" customHeight="1" x14ac:dyDescent="0.2">
      <c r="A20" s="36">
        <v>16</v>
      </c>
      <c r="B20" s="113" t="s">
        <v>242</v>
      </c>
      <c r="C20" s="81"/>
      <c r="D20" s="37" t="s">
        <v>17</v>
      </c>
      <c r="E20" s="56">
        <v>12</v>
      </c>
      <c r="F20" s="37"/>
      <c r="G20" s="56" t="s">
        <v>252</v>
      </c>
      <c r="H20" s="37">
        <v>985</v>
      </c>
      <c r="I20" s="56" t="s">
        <v>263</v>
      </c>
      <c r="J20" s="38">
        <f t="shared" si="2"/>
        <v>108000000</v>
      </c>
      <c r="K20" s="56" t="s">
        <v>262</v>
      </c>
      <c r="L20" s="37" t="s">
        <v>196</v>
      </c>
      <c r="M20" s="39" t="s">
        <v>200</v>
      </c>
      <c r="N20" s="41" t="s">
        <v>203</v>
      </c>
      <c r="O20" s="39" t="s">
        <v>207</v>
      </c>
      <c r="P20" s="39" t="s">
        <v>250</v>
      </c>
      <c r="Q20" s="39" t="s">
        <v>260</v>
      </c>
      <c r="S20" s="36">
        <f t="shared" si="1"/>
        <v>11820</v>
      </c>
    </row>
    <row r="21" spans="1:19" ht="30" customHeight="1" x14ac:dyDescent="0.2">
      <c r="A21" s="36">
        <v>17</v>
      </c>
      <c r="B21" s="109" t="s">
        <v>243</v>
      </c>
      <c r="C21" s="76"/>
      <c r="D21" s="37" t="s">
        <v>17</v>
      </c>
      <c r="E21" s="55">
        <v>8</v>
      </c>
      <c r="F21" s="36"/>
      <c r="G21" s="55" t="s">
        <v>252</v>
      </c>
      <c r="H21" s="37">
        <v>985</v>
      </c>
      <c r="I21" s="56" t="s">
        <v>263</v>
      </c>
      <c r="J21" s="38">
        <f>(E21+F21)*900000*10</f>
        <v>72000000</v>
      </c>
      <c r="K21" s="55" t="s">
        <v>262</v>
      </c>
      <c r="L21" s="37" t="s">
        <v>196</v>
      </c>
      <c r="M21" s="39" t="s">
        <v>200</v>
      </c>
      <c r="N21" s="41" t="s">
        <v>203</v>
      </c>
      <c r="O21" s="39" t="s">
        <v>207</v>
      </c>
      <c r="P21" s="39" t="s">
        <v>251</v>
      </c>
      <c r="Q21" s="39" t="s">
        <v>261</v>
      </c>
      <c r="S21" s="36">
        <f t="shared" si="1"/>
        <v>7880</v>
      </c>
    </row>
    <row r="22" spans="1:19" ht="30" customHeight="1" x14ac:dyDescent="0.2">
      <c r="A22" s="36">
        <v>18</v>
      </c>
      <c r="B22" s="107" t="s">
        <v>264</v>
      </c>
      <c r="C22" s="77"/>
      <c r="D22" s="37" t="s">
        <v>17</v>
      </c>
      <c r="E22" s="55">
        <v>2</v>
      </c>
      <c r="F22" s="36"/>
      <c r="G22" s="55" t="s">
        <v>285</v>
      </c>
      <c r="H22" s="36">
        <v>567</v>
      </c>
      <c r="I22" s="56" t="s">
        <v>263</v>
      </c>
      <c r="J22" s="38">
        <f>E22*900000*6</f>
        <v>10800000</v>
      </c>
      <c r="K22" s="55" t="s">
        <v>262</v>
      </c>
      <c r="L22" s="37" t="s">
        <v>196</v>
      </c>
      <c r="M22" s="39" t="s">
        <v>200</v>
      </c>
      <c r="N22" s="41" t="s">
        <v>203</v>
      </c>
      <c r="O22" s="39" t="s">
        <v>207</v>
      </c>
      <c r="P22" s="100" t="s">
        <v>289</v>
      </c>
      <c r="Q22" s="39" t="s">
        <v>277</v>
      </c>
      <c r="S22" s="36">
        <f t="shared" si="1"/>
        <v>1134</v>
      </c>
    </row>
    <row r="23" spans="1:19" s="59" customFormat="1" ht="30" customHeight="1" x14ac:dyDescent="0.2">
      <c r="A23" s="40">
        <v>19</v>
      </c>
      <c r="B23" s="111" t="s">
        <v>265</v>
      </c>
      <c r="C23" s="67" t="s">
        <v>712</v>
      </c>
      <c r="D23" s="41" t="s">
        <v>17</v>
      </c>
      <c r="E23" s="58">
        <v>2</v>
      </c>
      <c r="F23" s="40"/>
      <c r="G23" s="58" t="s">
        <v>252</v>
      </c>
      <c r="H23" s="40">
        <v>985</v>
      </c>
      <c r="I23" s="61" t="s">
        <v>263</v>
      </c>
      <c r="J23" s="45"/>
      <c r="K23" s="58" t="s">
        <v>262</v>
      </c>
      <c r="L23" s="41" t="s">
        <v>196</v>
      </c>
      <c r="M23" s="39" t="s">
        <v>200</v>
      </c>
      <c r="N23" s="41" t="s">
        <v>203</v>
      </c>
      <c r="O23" s="41"/>
      <c r="P23" s="101" t="s">
        <v>290</v>
      </c>
      <c r="Q23" s="40" t="s">
        <v>277</v>
      </c>
      <c r="R23" s="40"/>
      <c r="S23" s="40">
        <f t="shared" si="1"/>
        <v>1970</v>
      </c>
    </row>
    <row r="24" spans="1:19" ht="30" customHeight="1" x14ac:dyDescent="0.2">
      <c r="A24" s="39">
        <v>20</v>
      </c>
      <c r="B24" s="114" t="s">
        <v>266</v>
      </c>
      <c r="D24" s="47" t="s">
        <v>17</v>
      </c>
      <c r="E24" s="84">
        <v>2</v>
      </c>
      <c r="G24" s="84" t="s">
        <v>286</v>
      </c>
      <c r="H24" s="39">
        <v>390</v>
      </c>
      <c r="I24" s="85" t="s">
        <v>263</v>
      </c>
      <c r="J24" s="86"/>
      <c r="K24" s="84" t="s">
        <v>262</v>
      </c>
      <c r="L24" s="47" t="s">
        <v>196</v>
      </c>
      <c r="M24" s="39" t="s">
        <v>200</v>
      </c>
      <c r="N24" s="41" t="s">
        <v>203</v>
      </c>
      <c r="O24" s="47"/>
      <c r="P24" s="100" t="s">
        <v>291</v>
      </c>
      <c r="Q24" s="39" t="s">
        <v>277</v>
      </c>
      <c r="S24" s="39">
        <f t="shared" si="1"/>
        <v>780</v>
      </c>
    </row>
    <row r="25" spans="1:19" s="59" customFormat="1" ht="30" customHeight="1" x14ac:dyDescent="0.2">
      <c r="A25" s="40">
        <v>21</v>
      </c>
      <c r="B25" s="111" t="s">
        <v>267</v>
      </c>
      <c r="C25" s="67" t="s">
        <v>712</v>
      </c>
      <c r="D25" s="41" t="s">
        <v>17</v>
      </c>
      <c r="E25" s="58">
        <v>2</v>
      </c>
      <c r="F25" s="40"/>
      <c r="G25" s="58" t="s">
        <v>252</v>
      </c>
      <c r="H25" s="40">
        <v>985</v>
      </c>
      <c r="I25" s="61" t="s">
        <v>263</v>
      </c>
      <c r="J25" s="45"/>
      <c r="K25" s="58" t="s">
        <v>262</v>
      </c>
      <c r="L25" s="41" t="s">
        <v>196</v>
      </c>
      <c r="M25" s="39" t="s">
        <v>200</v>
      </c>
      <c r="N25" s="41" t="s">
        <v>203</v>
      </c>
      <c r="O25" s="41"/>
      <c r="P25" s="88" t="s">
        <v>292</v>
      </c>
      <c r="Q25" s="40" t="s">
        <v>277</v>
      </c>
      <c r="R25" s="40"/>
      <c r="S25" s="40">
        <f t="shared" si="1"/>
        <v>1970</v>
      </c>
    </row>
    <row r="26" spans="1:19" s="59" customFormat="1" ht="30" customHeight="1" x14ac:dyDescent="0.2">
      <c r="A26" s="40">
        <v>22</v>
      </c>
      <c r="B26" s="111" t="s">
        <v>268</v>
      </c>
      <c r="C26" s="67" t="s">
        <v>712</v>
      </c>
      <c r="D26" s="41" t="s">
        <v>17</v>
      </c>
      <c r="E26" s="58">
        <v>2</v>
      </c>
      <c r="F26" s="40"/>
      <c r="G26" s="58" t="s">
        <v>252</v>
      </c>
      <c r="H26" s="40">
        <v>985</v>
      </c>
      <c r="I26" s="61" t="s">
        <v>263</v>
      </c>
      <c r="J26" s="45"/>
      <c r="K26" s="58" t="s">
        <v>262</v>
      </c>
      <c r="L26" s="41" t="s">
        <v>196</v>
      </c>
      <c r="M26" s="39" t="s">
        <v>200</v>
      </c>
      <c r="N26" s="41" t="s">
        <v>203</v>
      </c>
      <c r="O26" s="41"/>
      <c r="P26" s="48" t="s">
        <v>293</v>
      </c>
      <c r="Q26" s="40" t="s">
        <v>277</v>
      </c>
      <c r="R26" s="40"/>
      <c r="S26" s="40">
        <f t="shared" si="1"/>
        <v>1970</v>
      </c>
    </row>
    <row r="27" spans="1:19" s="59" customFormat="1" ht="30" customHeight="1" x14ac:dyDescent="0.2">
      <c r="A27" s="40">
        <v>23</v>
      </c>
      <c r="B27" s="111" t="s">
        <v>269</v>
      </c>
      <c r="C27" s="67" t="s">
        <v>712</v>
      </c>
      <c r="D27" s="41" t="s">
        <v>17</v>
      </c>
      <c r="E27" s="58">
        <v>2</v>
      </c>
      <c r="F27" s="40"/>
      <c r="G27" s="58" t="s">
        <v>252</v>
      </c>
      <c r="H27" s="40">
        <v>985</v>
      </c>
      <c r="I27" s="61" t="s">
        <v>263</v>
      </c>
      <c r="J27" s="45"/>
      <c r="K27" s="58" t="s">
        <v>262</v>
      </c>
      <c r="L27" s="41" t="s">
        <v>196</v>
      </c>
      <c r="M27" s="39" t="s">
        <v>200</v>
      </c>
      <c r="N27" s="41" t="s">
        <v>203</v>
      </c>
      <c r="O27" s="41"/>
      <c r="P27" s="48" t="s">
        <v>294</v>
      </c>
      <c r="Q27" s="40" t="s">
        <v>277</v>
      </c>
      <c r="R27" s="40"/>
      <c r="S27" s="40">
        <f t="shared" si="1"/>
        <v>1970</v>
      </c>
    </row>
    <row r="28" spans="1:19" s="59" customFormat="1" ht="30" customHeight="1" x14ac:dyDescent="0.2">
      <c r="A28" s="40">
        <v>24</v>
      </c>
      <c r="B28" s="111" t="s">
        <v>270</v>
      </c>
      <c r="C28" s="67" t="s">
        <v>712</v>
      </c>
      <c r="D28" s="41" t="s">
        <v>17</v>
      </c>
      <c r="E28" s="58">
        <v>4</v>
      </c>
      <c r="F28" s="40"/>
      <c r="G28" s="58" t="s">
        <v>253</v>
      </c>
      <c r="H28" s="40">
        <v>985</v>
      </c>
      <c r="I28" s="61" t="s">
        <v>263</v>
      </c>
      <c r="J28" s="45"/>
      <c r="K28" s="58" t="s">
        <v>262</v>
      </c>
      <c r="L28" s="41" t="s">
        <v>196</v>
      </c>
      <c r="M28" s="39" t="s">
        <v>200</v>
      </c>
      <c r="N28" s="41" t="s">
        <v>202</v>
      </c>
      <c r="O28" s="41" t="s">
        <v>206</v>
      </c>
      <c r="P28" s="40" t="s">
        <v>295</v>
      </c>
      <c r="Q28" s="40" t="s">
        <v>278</v>
      </c>
      <c r="R28" s="40"/>
      <c r="S28" s="40">
        <f t="shared" si="1"/>
        <v>3940</v>
      </c>
    </row>
    <row r="29" spans="1:19" s="59" customFormat="1" ht="30" customHeight="1" x14ac:dyDescent="0.2">
      <c r="A29" s="40">
        <v>25</v>
      </c>
      <c r="B29" s="111" t="s">
        <v>271</v>
      </c>
      <c r="C29" s="67" t="s">
        <v>712</v>
      </c>
      <c r="D29" s="41" t="s">
        <v>217</v>
      </c>
      <c r="E29" s="58">
        <v>4</v>
      </c>
      <c r="F29" s="40"/>
      <c r="G29" s="58" t="s">
        <v>287</v>
      </c>
      <c r="H29" s="40">
        <v>34</v>
      </c>
      <c r="I29" s="61" t="s">
        <v>263</v>
      </c>
      <c r="J29" s="45"/>
      <c r="K29" s="58" t="s">
        <v>262</v>
      </c>
      <c r="L29" s="41" t="s">
        <v>196</v>
      </c>
      <c r="M29" s="39" t="s">
        <v>200</v>
      </c>
      <c r="N29" s="41" t="s">
        <v>202</v>
      </c>
      <c r="O29" s="41" t="s">
        <v>206</v>
      </c>
      <c r="P29" s="40" t="s">
        <v>296</v>
      </c>
      <c r="Q29" s="40" t="s">
        <v>279</v>
      </c>
      <c r="R29" s="40"/>
      <c r="S29" s="40">
        <f t="shared" si="1"/>
        <v>136</v>
      </c>
    </row>
    <row r="30" spans="1:19" ht="30" customHeight="1" x14ac:dyDescent="0.2">
      <c r="A30" s="36">
        <v>26</v>
      </c>
      <c r="B30" s="109" t="s">
        <v>272</v>
      </c>
      <c r="C30" s="76"/>
      <c r="D30" s="37" t="s">
        <v>217</v>
      </c>
      <c r="E30" s="55">
        <v>4</v>
      </c>
      <c r="F30" s="36"/>
      <c r="G30" s="55" t="s">
        <v>287</v>
      </c>
      <c r="H30" s="36">
        <v>34</v>
      </c>
      <c r="I30" s="56" t="s">
        <v>263</v>
      </c>
      <c r="J30" s="38">
        <f>E30*900000</f>
        <v>3600000</v>
      </c>
      <c r="K30" s="55" t="s">
        <v>262</v>
      </c>
      <c r="L30" s="37" t="s">
        <v>196</v>
      </c>
      <c r="M30" s="39" t="s">
        <v>200</v>
      </c>
      <c r="N30" s="41" t="s">
        <v>202</v>
      </c>
      <c r="O30" s="41" t="s">
        <v>206</v>
      </c>
      <c r="P30" s="39" t="s">
        <v>297</v>
      </c>
      <c r="Q30" s="39" t="s">
        <v>280</v>
      </c>
      <c r="S30" s="36">
        <f t="shared" si="1"/>
        <v>136</v>
      </c>
    </row>
    <row r="31" spans="1:19" ht="30" customHeight="1" x14ac:dyDescent="0.2">
      <c r="A31" s="36">
        <v>27</v>
      </c>
      <c r="B31" s="109" t="s">
        <v>273</v>
      </c>
      <c r="C31" s="76"/>
      <c r="D31" s="37" t="s">
        <v>217</v>
      </c>
      <c r="E31" s="55">
        <v>4</v>
      </c>
      <c r="F31" s="36"/>
      <c r="G31" s="55" t="s">
        <v>287</v>
      </c>
      <c r="H31" s="36">
        <v>34</v>
      </c>
      <c r="I31" s="56" t="s">
        <v>263</v>
      </c>
      <c r="J31" s="38">
        <f t="shared" ref="J31:J34" si="3">E31*900000</f>
        <v>3600000</v>
      </c>
      <c r="K31" s="55" t="s">
        <v>262</v>
      </c>
      <c r="L31" s="37" t="s">
        <v>196</v>
      </c>
      <c r="M31" s="39" t="s">
        <v>200</v>
      </c>
      <c r="N31" s="41" t="s">
        <v>202</v>
      </c>
      <c r="O31" s="41" t="s">
        <v>206</v>
      </c>
      <c r="P31" s="39" t="s">
        <v>298</v>
      </c>
      <c r="Q31" s="39" t="s">
        <v>281</v>
      </c>
      <c r="S31" s="36">
        <f t="shared" si="1"/>
        <v>136</v>
      </c>
    </row>
    <row r="32" spans="1:19" ht="30" customHeight="1" x14ac:dyDescent="0.2">
      <c r="A32" s="36">
        <v>28</v>
      </c>
      <c r="B32" s="109" t="s">
        <v>274</v>
      </c>
      <c r="C32" s="76"/>
      <c r="D32" s="36" t="s">
        <v>192</v>
      </c>
      <c r="E32" s="55">
        <v>4</v>
      </c>
      <c r="F32" s="36"/>
      <c r="G32" s="55" t="s">
        <v>287</v>
      </c>
      <c r="H32" s="36">
        <v>34</v>
      </c>
      <c r="I32" s="56" t="s">
        <v>263</v>
      </c>
      <c r="J32" s="38">
        <f t="shared" si="3"/>
        <v>3600000</v>
      </c>
      <c r="K32" s="55" t="s">
        <v>262</v>
      </c>
      <c r="L32" s="37" t="s">
        <v>196</v>
      </c>
      <c r="M32" s="39" t="s">
        <v>200</v>
      </c>
      <c r="N32" s="41" t="s">
        <v>202</v>
      </c>
      <c r="O32" s="41" t="s">
        <v>206</v>
      </c>
      <c r="P32" s="39" t="s">
        <v>299</v>
      </c>
      <c r="Q32" s="39" t="s">
        <v>282</v>
      </c>
      <c r="S32" s="36">
        <f t="shared" si="1"/>
        <v>136</v>
      </c>
    </row>
    <row r="33" spans="1:19" ht="30" customHeight="1" x14ac:dyDescent="0.2">
      <c r="A33" s="36">
        <v>29</v>
      </c>
      <c r="B33" s="109" t="s">
        <v>275</v>
      </c>
      <c r="C33" s="76"/>
      <c r="D33" s="36" t="s">
        <v>192</v>
      </c>
      <c r="E33" s="55">
        <v>8</v>
      </c>
      <c r="F33" s="36"/>
      <c r="G33" s="55" t="s">
        <v>287</v>
      </c>
      <c r="H33" s="36">
        <v>34</v>
      </c>
      <c r="I33" s="56" t="s">
        <v>263</v>
      </c>
      <c r="J33" s="38">
        <f>E33*1300000</f>
        <v>10400000</v>
      </c>
      <c r="K33" s="55" t="s">
        <v>288</v>
      </c>
      <c r="L33" s="37" t="s">
        <v>196</v>
      </c>
      <c r="M33" s="39" t="s">
        <v>200</v>
      </c>
      <c r="N33" s="47" t="s">
        <v>204</v>
      </c>
      <c r="O33" s="41" t="s">
        <v>206</v>
      </c>
      <c r="P33" s="39" t="s">
        <v>300</v>
      </c>
      <c r="Q33" s="39" t="s">
        <v>283</v>
      </c>
      <c r="S33" s="36">
        <f t="shared" si="1"/>
        <v>272</v>
      </c>
    </row>
    <row r="34" spans="1:19" ht="30" customHeight="1" x14ac:dyDescent="0.2">
      <c r="A34" s="36">
        <v>30</v>
      </c>
      <c r="B34" s="112" t="s">
        <v>276</v>
      </c>
      <c r="C34" s="76"/>
      <c r="D34" s="36" t="s">
        <v>217</v>
      </c>
      <c r="E34" s="55">
        <v>4</v>
      </c>
      <c r="F34" s="36"/>
      <c r="G34" s="55" t="s">
        <v>287</v>
      </c>
      <c r="H34" s="36">
        <v>34</v>
      </c>
      <c r="I34" s="56" t="s">
        <v>263</v>
      </c>
      <c r="J34" s="38">
        <f t="shared" si="3"/>
        <v>3600000</v>
      </c>
      <c r="K34" s="55" t="s">
        <v>262</v>
      </c>
      <c r="L34" s="37" t="s">
        <v>196</v>
      </c>
      <c r="M34" s="39" t="s">
        <v>200</v>
      </c>
      <c r="N34" s="41" t="s">
        <v>202</v>
      </c>
      <c r="O34" s="41" t="s">
        <v>206</v>
      </c>
      <c r="P34" s="39" t="s">
        <v>301</v>
      </c>
      <c r="Q34" s="39" t="s">
        <v>284</v>
      </c>
      <c r="S34" s="36">
        <f t="shared" si="1"/>
        <v>136</v>
      </c>
    </row>
    <row r="35" spans="1:19" ht="30" customHeight="1" x14ac:dyDescent="0.2">
      <c r="A35" s="36">
        <v>31</v>
      </c>
      <c r="B35" s="109" t="s">
        <v>302</v>
      </c>
      <c r="C35" s="76"/>
      <c r="D35" s="36" t="s">
        <v>217</v>
      </c>
      <c r="E35" s="55">
        <v>8</v>
      </c>
      <c r="F35" s="36"/>
      <c r="G35" s="55" t="s">
        <v>316</v>
      </c>
      <c r="H35" s="36">
        <v>6</v>
      </c>
      <c r="I35" s="55" t="s">
        <v>341</v>
      </c>
      <c r="J35" s="38">
        <f>E35*900000</f>
        <v>7200000</v>
      </c>
      <c r="K35" s="55" t="s">
        <v>336</v>
      </c>
      <c r="L35" s="36" t="s">
        <v>196</v>
      </c>
      <c r="M35" s="39" t="s">
        <v>743</v>
      </c>
      <c r="N35" s="41" t="s">
        <v>202</v>
      </c>
      <c r="O35" s="47" t="s">
        <v>753</v>
      </c>
      <c r="P35" s="96" t="s">
        <v>309</v>
      </c>
      <c r="Q35" s="39" t="s">
        <v>323</v>
      </c>
      <c r="R35" s="39" t="s">
        <v>330</v>
      </c>
      <c r="S35" s="36">
        <f t="shared" si="1"/>
        <v>48</v>
      </c>
    </row>
    <row r="36" spans="1:19" s="59" customFormat="1" ht="30" customHeight="1" x14ac:dyDescent="0.2">
      <c r="A36" s="40">
        <v>32</v>
      </c>
      <c r="B36" s="126" t="s">
        <v>303</v>
      </c>
      <c r="C36" s="67" t="s">
        <v>712</v>
      </c>
      <c r="D36" s="40" t="s">
        <v>217</v>
      </c>
      <c r="E36" s="58">
        <v>8</v>
      </c>
      <c r="F36" s="40"/>
      <c r="G36" s="58" t="s">
        <v>317</v>
      </c>
      <c r="H36" s="40"/>
      <c r="I36" s="58" t="s">
        <v>341</v>
      </c>
      <c r="J36" s="45"/>
      <c r="K36" s="94" t="s">
        <v>337</v>
      </c>
      <c r="L36" s="40" t="s">
        <v>196</v>
      </c>
      <c r="M36" s="39" t="s">
        <v>743</v>
      </c>
      <c r="N36" s="41" t="s">
        <v>202</v>
      </c>
      <c r="O36" s="47" t="s">
        <v>753</v>
      </c>
      <c r="P36" s="97" t="s">
        <v>310</v>
      </c>
      <c r="Q36" s="40" t="s">
        <v>324</v>
      </c>
      <c r="R36" s="40" t="s">
        <v>331</v>
      </c>
      <c r="S36" s="40">
        <f t="shared" si="1"/>
        <v>0</v>
      </c>
    </row>
    <row r="37" spans="1:19" ht="30" customHeight="1" x14ac:dyDescent="0.2">
      <c r="A37" s="36">
        <v>33</v>
      </c>
      <c r="B37" s="109" t="s">
        <v>304</v>
      </c>
      <c r="C37" s="76"/>
      <c r="D37" s="36" t="s">
        <v>217</v>
      </c>
      <c r="E37" s="55">
        <v>8</v>
      </c>
      <c r="F37" s="36"/>
      <c r="G37" s="55" t="s">
        <v>318</v>
      </c>
      <c r="H37" s="36">
        <v>6</v>
      </c>
      <c r="I37" s="55" t="s">
        <v>341</v>
      </c>
      <c r="J37" s="38">
        <f>E37*1300000</f>
        <v>10400000</v>
      </c>
      <c r="K37" s="95" t="s">
        <v>337</v>
      </c>
      <c r="L37" s="36" t="s">
        <v>196</v>
      </c>
      <c r="M37" s="39" t="s">
        <v>743</v>
      </c>
      <c r="N37" s="41" t="s">
        <v>202</v>
      </c>
      <c r="O37" s="47" t="s">
        <v>753</v>
      </c>
      <c r="P37" s="96" t="s">
        <v>311</v>
      </c>
      <c r="Q37" s="39" t="s">
        <v>325</v>
      </c>
      <c r="R37" s="39" t="s">
        <v>332</v>
      </c>
      <c r="S37" s="36">
        <f t="shared" si="1"/>
        <v>48</v>
      </c>
    </row>
    <row r="38" spans="1:19" ht="30" customHeight="1" x14ac:dyDescent="0.2">
      <c r="A38" s="36">
        <v>34</v>
      </c>
      <c r="B38" s="109" t="s">
        <v>305</v>
      </c>
      <c r="C38" s="76"/>
      <c r="D38" s="36" t="s">
        <v>217</v>
      </c>
      <c r="E38" s="55">
        <v>8</v>
      </c>
      <c r="F38" s="36">
        <v>0</v>
      </c>
      <c r="G38" s="55" t="s">
        <v>319</v>
      </c>
      <c r="H38" s="36">
        <v>65</v>
      </c>
      <c r="I38" s="55" t="s">
        <v>341</v>
      </c>
      <c r="J38" s="38">
        <f t="shared" ref="J38:J41" si="4">E38*1300000</f>
        <v>10400000</v>
      </c>
      <c r="K38" s="89" t="s">
        <v>337</v>
      </c>
      <c r="L38" s="36" t="s">
        <v>196</v>
      </c>
      <c r="M38" s="39" t="s">
        <v>743</v>
      </c>
      <c r="N38" s="41" t="s">
        <v>202</v>
      </c>
      <c r="O38" s="39" t="s">
        <v>206</v>
      </c>
      <c r="P38" s="39" t="s">
        <v>312</v>
      </c>
      <c r="Q38" s="39" t="s">
        <v>326</v>
      </c>
      <c r="R38" s="39" t="s">
        <v>333</v>
      </c>
      <c r="S38" s="36">
        <f t="shared" ref="S38:S69" si="5">(E38+F38)*H38</f>
        <v>520</v>
      </c>
    </row>
    <row r="39" spans="1:19" ht="30" customHeight="1" x14ac:dyDescent="0.2">
      <c r="A39" s="36">
        <v>35</v>
      </c>
      <c r="B39" s="115" t="s">
        <v>306</v>
      </c>
      <c r="C39" s="77"/>
      <c r="D39" s="36" t="s">
        <v>217</v>
      </c>
      <c r="E39" s="55">
        <v>8</v>
      </c>
      <c r="F39" s="36">
        <v>0</v>
      </c>
      <c r="G39" s="55" t="s">
        <v>320</v>
      </c>
      <c r="H39" s="36">
        <v>9</v>
      </c>
      <c r="I39" s="55" t="s">
        <v>341</v>
      </c>
      <c r="J39" s="38">
        <f t="shared" si="4"/>
        <v>10400000</v>
      </c>
      <c r="K39" s="55" t="s">
        <v>338</v>
      </c>
      <c r="L39" s="36" t="s">
        <v>196</v>
      </c>
      <c r="M39" s="39" t="s">
        <v>744</v>
      </c>
      <c r="N39" s="41" t="s">
        <v>202</v>
      </c>
      <c r="O39" s="47" t="s">
        <v>753</v>
      </c>
      <c r="P39" s="39" t="s">
        <v>313</v>
      </c>
      <c r="Q39" s="39" t="s">
        <v>327</v>
      </c>
      <c r="R39" s="39" t="s">
        <v>334</v>
      </c>
      <c r="S39" s="36">
        <f t="shared" si="5"/>
        <v>72</v>
      </c>
    </row>
    <row r="40" spans="1:19" ht="30" customHeight="1" x14ac:dyDescent="0.2">
      <c r="A40" s="36">
        <v>36</v>
      </c>
      <c r="B40" s="115" t="s">
        <v>307</v>
      </c>
      <c r="C40" s="77"/>
      <c r="D40" s="36" t="s">
        <v>217</v>
      </c>
      <c r="E40" s="55">
        <v>8</v>
      </c>
      <c r="F40" s="36"/>
      <c r="G40" s="55" t="s">
        <v>321</v>
      </c>
      <c r="H40" s="36">
        <v>10</v>
      </c>
      <c r="I40" s="55" t="s">
        <v>341</v>
      </c>
      <c r="J40" s="38">
        <f t="shared" si="4"/>
        <v>10400000</v>
      </c>
      <c r="K40" s="55" t="s">
        <v>339</v>
      </c>
      <c r="L40" s="36" t="s">
        <v>196</v>
      </c>
      <c r="M40" s="39" t="s">
        <v>743</v>
      </c>
      <c r="N40" s="41" t="s">
        <v>202</v>
      </c>
      <c r="O40" s="39" t="s">
        <v>206</v>
      </c>
      <c r="P40" s="90" t="s">
        <v>314</v>
      </c>
      <c r="Q40" s="39" t="s">
        <v>328</v>
      </c>
      <c r="R40" s="39" t="s">
        <v>335</v>
      </c>
      <c r="S40" s="36">
        <f t="shared" si="5"/>
        <v>80</v>
      </c>
    </row>
    <row r="41" spans="1:19" ht="30" customHeight="1" x14ac:dyDescent="0.2">
      <c r="A41" s="36">
        <v>37</v>
      </c>
      <c r="B41" s="115" t="s">
        <v>308</v>
      </c>
      <c r="C41" s="77"/>
      <c r="D41" s="36" t="s">
        <v>217</v>
      </c>
      <c r="E41" s="55">
        <v>8</v>
      </c>
      <c r="F41" s="36"/>
      <c r="G41" s="89" t="s">
        <v>322</v>
      </c>
      <c r="H41" s="36">
        <v>985</v>
      </c>
      <c r="I41" s="55" t="s">
        <v>341</v>
      </c>
      <c r="J41" s="38">
        <f t="shared" si="4"/>
        <v>10400000</v>
      </c>
      <c r="K41" s="55" t="s">
        <v>340</v>
      </c>
      <c r="L41" s="36" t="s">
        <v>196</v>
      </c>
      <c r="M41" s="39" t="s">
        <v>199</v>
      </c>
      <c r="N41" s="39" t="s">
        <v>748</v>
      </c>
      <c r="O41" s="39" t="s">
        <v>206</v>
      </c>
      <c r="P41" s="39" t="s">
        <v>315</v>
      </c>
      <c r="Q41" s="39" t="s">
        <v>329</v>
      </c>
      <c r="R41" s="39" t="s">
        <v>326</v>
      </c>
      <c r="S41" s="36">
        <f t="shared" si="5"/>
        <v>7880</v>
      </c>
    </row>
    <row r="42" spans="1:19" s="64" customFormat="1" ht="30" customHeight="1" x14ac:dyDescent="0.2">
      <c r="A42" s="36">
        <v>38</v>
      </c>
      <c r="B42" s="116" t="s">
        <v>342</v>
      </c>
      <c r="C42" s="82"/>
      <c r="D42" s="37" t="s">
        <v>17</v>
      </c>
      <c r="E42" s="56">
        <v>2</v>
      </c>
      <c r="F42" s="37"/>
      <c r="G42" s="37" t="s">
        <v>347</v>
      </c>
      <c r="H42" s="47">
        <v>985</v>
      </c>
      <c r="I42" s="56" t="s">
        <v>354</v>
      </c>
      <c r="J42" s="38">
        <f>(E42+F42)*900000*10</f>
        <v>18000000</v>
      </c>
      <c r="K42" s="56" t="s">
        <v>353</v>
      </c>
      <c r="L42" s="37"/>
      <c r="M42" s="39" t="s">
        <v>199</v>
      </c>
      <c r="N42" s="39" t="s">
        <v>748</v>
      </c>
      <c r="O42" s="47" t="s">
        <v>753</v>
      </c>
      <c r="P42" s="47" t="s">
        <v>346</v>
      </c>
      <c r="Q42" s="47" t="s">
        <v>349</v>
      </c>
      <c r="R42" s="47"/>
      <c r="S42" s="36">
        <f t="shared" si="5"/>
        <v>1970</v>
      </c>
    </row>
    <row r="43" spans="1:19" s="62" customFormat="1" ht="30" customHeight="1" x14ac:dyDescent="0.2">
      <c r="A43" s="40">
        <v>39</v>
      </c>
      <c r="B43" s="110" t="s">
        <v>343</v>
      </c>
      <c r="C43" s="65" t="s">
        <v>712</v>
      </c>
      <c r="D43" s="41" t="s">
        <v>17</v>
      </c>
      <c r="E43" s="61">
        <v>4</v>
      </c>
      <c r="F43" s="41"/>
      <c r="G43" s="41" t="s">
        <v>347</v>
      </c>
      <c r="H43" s="41">
        <v>985</v>
      </c>
      <c r="I43" s="61" t="s">
        <v>354</v>
      </c>
      <c r="J43" s="43"/>
      <c r="K43" s="61" t="s">
        <v>353</v>
      </c>
      <c r="L43" s="41"/>
      <c r="M43" s="39" t="s">
        <v>199</v>
      </c>
      <c r="N43" s="39" t="s">
        <v>748</v>
      </c>
      <c r="O43" s="47" t="s">
        <v>753</v>
      </c>
      <c r="P43" s="41" t="s">
        <v>346</v>
      </c>
      <c r="Q43" s="41" t="s">
        <v>352</v>
      </c>
      <c r="R43" s="41"/>
      <c r="S43" s="40">
        <f t="shared" si="5"/>
        <v>3940</v>
      </c>
    </row>
    <row r="44" spans="1:19" s="64" customFormat="1" ht="30" customHeight="1" x14ac:dyDescent="0.2">
      <c r="A44" s="36">
        <v>40</v>
      </c>
      <c r="B44" s="117" t="s">
        <v>344</v>
      </c>
      <c r="C44" s="82"/>
      <c r="D44" s="37" t="s">
        <v>17</v>
      </c>
      <c r="E44" s="56">
        <v>4</v>
      </c>
      <c r="F44" s="37">
        <v>4</v>
      </c>
      <c r="G44" s="37" t="s">
        <v>348</v>
      </c>
      <c r="H44" s="37">
        <v>390</v>
      </c>
      <c r="I44" s="56" t="s">
        <v>354</v>
      </c>
      <c r="J44" s="50">
        <f>(E44+F44)*900000*4</f>
        <v>28800000</v>
      </c>
      <c r="K44" s="56" t="s">
        <v>353</v>
      </c>
      <c r="L44" s="37"/>
      <c r="M44" s="39" t="s">
        <v>199</v>
      </c>
      <c r="N44" s="47" t="s">
        <v>203</v>
      </c>
      <c r="O44" s="47" t="s">
        <v>753</v>
      </c>
      <c r="P44" s="47" t="s">
        <v>346</v>
      </c>
      <c r="Q44" s="47" t="s">
        <v>350</v>
      </c>
      <c r="R44" s="47"/>
      <c r="S44" s="36">
        <f t="shared" si="5"/>
        <v>3120</v>
      </c>
    </row>
    <row r="45" spans="1:19" s="64" customFormat="1" ht="30" customHeight="1" x14ac:dyDescent="0.2">
      <c r="A45" s="36">
        <v>41</v>
      </c>
      <c r="B45" s="116" t="s">
        <v>345</v>
      </c>
      <c r="C45" s="82"/>
      <c r="D45" s="37" t="s">
        <v>17</v>
      </c>
      <c r="E45" s="56">
        <v>8</v>
      </c>
      <c r="F45" s="37"/>
      <c r="G45" s="37" t="s">
        <v>347</v>
      </c>
      <c r="H45" s="37">
        <v>985</v>
      </c>
      <c r="I45" s="56" t="s">
        <v>354</v>
      </c>
      <c r="J45" s="50">
        <f>E45*900000*10</f>
        <v>72000000</v>
      </c>
      <c r="K45" s="56" t="s">
        <v>353</v>
      </c>
      <c r="L45" s="37"/>
      <c r="M45" s="39" t="s">
        <v>199</v>
      </c>
      <c r="N45" s="47" t="s">
        <v>203</v>
      </c>
      <c r="O45" s="47" t="s">
        <v>753</v>
      </c>
      <c r="P45" s="47" t="s">
        <v>346</v>
      </c>
      <c r="Q45" s="47" t="s">
        <v>351</v>
      </c>
      <c r="R45" s="47"/>
      <c r="S45" s="36">
        <f t="shared" si="5"/>
        <v>7880</v>
      </c>
    </row>
    <row r="46" spans="1:19" s="64" customFormat="1" ht="30" customHeight="1" x14ac:dyDescent="0.2">
      <c r="A46" s="36">
        <v>42</v>
      </c>
      <c r="B46" s="118" t="s">
        <v>355</v>
      </c>
      <c r="C46" s="51"/>
      <c r="D46" s="37" t="s">
        <v>192</v>
      </c>
      <c r="E46" s="56">
        <v>3</v>
      </c>
      <c r="F46" s="37">
        <v>3</v>
      </c>
      <c r="G46" s="37" t="s">
        <v>364</v>
      </c>
      <c r="H46" s="47">
        <v>12</v>
      </c>
      <c r="I46" s="56" t="s">
        <v>354</v>
      </c>
      <c r="J46" s="50">
        <f>(E46+F46)*900000</f>
        <v>5400000</v>
      </c>
      <c r="K46" s="56" t="s">
        <v>353</v>
      </c>
      <c r="L46" s="37"/>
      <c r="M46" s="39" t="s">
        <v>199</v>
      </c>
      <c r="N46" s="47" t="s">
        <v>203</v>
      </c>
      <c r="O46" s="47" t="s">
        <v>206</v>
      </c>
      <c r="P46" s="56" t="s">
        <v>363</v>
      </c>
      <c r="Q46" s="47" t="s">
        <v>369</v>
      </c>
      <c r="R46" s="47"/>
      <c r="S46" s="36">
        <f t="shared" si="5"/>
        <v>72</v>
      </c>
    </row>
    <row r="47" spans="1:19" s="64" customFormat="1" ht="30" customHeight="1" x14ac:dyDescent="0.2">
      <c r="A47" s="36">
        <v>43</v>
      </c>
      <c r="B47" s="118" t="s">
        <v>356</v>
      </c>
      <c r="C47" s="51"/>
      <c r="D47" s="37" t="s">
        <v>192</v>
      </c>
      <c r="E47" s="56">
        <v>4</v>
      </c>
      <c r="F47" s="37"/>
      <c r="G47" s="37" t="s">
        <v>364</v>
      </c>
      <c r="H47" s="47">
        <v>12</v>
      </c>
      <c r="I47" s="56" t="s">
        <v>354</v>
      </c>
      <c r="J47" s="50">
        <f>E47*900000</f>
        <v>3600000</v>
      </c>
      <c r="K47" s="56" t="s">
        <v>353</v>
      </c>
      <c r="L47" s="37"/>
      <c r="M47" s="39" t="s">
        <v>199</v>
      </c>
      <c r="N47" s="47" t="s">
        <v>203</v>
      </c>
      <c r="O47" s="47" t="s">
        <v>206</v>
      </c>
      <c r="P47" s="56" t="s">
        <v>363</v>
      </c>
      <c r="Q47" s="47" t="s">
        <v>371</v>
      </c>
      <c r="R47" s="47"/>
      <c r="S47" s="36">
        <f t="shared" si="5"/>
        <v>48</v>
      </c>
    </row>
    <row r="48" spans="1:19" s="62" customFormat="1" ht="30" customHeight="1" x14ac:dyDescent="0.2">
      <c r="A48" s="40">
        <v>44</v>
      </c>
      <c r="B48" s="110" t="s">
        <v>357</v>
      </c>
      <c r="C48" s="65" t="s">
        <v>712</v>
      </c>
      <c r="D48" s="41" t="s">
        <v>192</v>
      </c>
      <c r="E48" s="61">
        <v>8</v>
      </c>
      <c r="F48" s="41"/>
      <c r="G48" s="41" t="s">
        <v>364</v>
      </c>
      <c r="H48" s="41">
        <v>12</v>
      </c>
      <c r="I48" s="61" t="s">
        <v>354</v>
      </c>
      <c r="J48" s="43"/>
      <c r="K48" s="61" t="s">
        <v>353</v>
      </c>
      <c r="L48" s="41"/>
      <c r="M48" s="39" t="s">
        <v>199</v>
      </c>
      <c r="N48" s="47" t="s">
        <v>203</v>
      </c>
      <c r="O48" s="47" t="s">
        <v>206</v>
      </c>
      <c r="P48" s="61" t="s">
        <v>363</v>
      </c>
      <c r="Q48" s="61" t="s">
        <v>368</v>
      </c>
      <c r="R48" s="41"/>
      <c r="S48" s="40">
        <f t="shared" si="5"/>
        <v>96</v>
      </c>
    </row>
    <row r="49" spans="1:19" s="64" customFormat="1" ht="30" customHeight="1" x14ac:dyDescent="0.2">
      <c r="A49" s="36">
        <v>45</v>
      </c>
      <c r="B49" s="118" t="s">
        <v>358</v>
      </c>
      <c r="C49" s="51"/>
      <c r="D49" s="37" t="s">
        <v>192</v>
      </c>
      <c r="E49" s="56">
        <v>5</v>
      </c>
      <c r="F49" s="37">
        <v>3</v>
      </c>
      <c r="G49" s="37" t="s">
        <v>364</v>
      </c>
      <c r="H49" s="47">
        <v>12</v>
      </c>
      <c r="I49" s="56" t="s">
        <v>354</v>
      </c>
      <c r="J49" s="50">
        <f>(E49+F49)*900000</f>
        <v>7200000</v>
      </c>
      <c r="K49" s="56" t="s">
        <v>353</v>
      </c>
      <c r="L49" s="37"/>
      <c r="M49" s="39" t="s">
        <v>199</v>
      </c>
      <c r="N49" s="47" t="s">
        <v>203</v>
      </c>
      <c r="O49" s="47" t="s">
        <v>206</v>
      </c>
      <c r="P49" s="56" t="s">
        <v>363</v>
      </c>
      <c r="Q49" s="47" t="s">
        <v>375</v>
      </c>
      <c r="R49" s="47"/>
      <c r="S49" s="36">
        <f t="shared" si="5"/>
        <v>96</v>
      </c>
    </row>
    <row r="50" spans="1:19" s="64" customFormat="1" ht="30" customHeight="1" x14ac:dyDescent="0.2">
      <c r="A50" s="36">
        <v>46</v>
      </c>
      <c r="B50" s="118" t="s">
        <v>359</v>
      </c>
      <c r="C50" s="51"/>
      <c r="D50" s="37" t="s">
        <v>192</v>
      </c>
      <c r="E50" s="56">
        <v>4</v>
      </c>
      <c r="F50" s="37">
        <v>4</v>
      </c>
      <c r="G50" s="37" t="s">
        <v>364</v>
      </c>
      <c r="H50" s="47">
        <v>12</v>
      </c>
      <c r="I50" s="56" t="s">
        <v>354</v>
      </c>
      <c r="J50" s="50">
        <f t="shared" ref="J50:J53" si="6">(E50+F50)*900000</f>
        <v>7200000</v>
      </c>
      <c r="K50" s="56" t="s">
        <v>353</v>
      </c>
      <c r="L50" s="37"/>
      <c r="M50" s="39" t="s">
        <v>199</v>
      </c>
      <c r="N50" s="47" t="s">
        <v>203</v>
      </c>
      <c r="O50" s="47" t="s">
        <v>206</v>
      </c>
      <c r="P50" s="56" t="s">
        <v>363</v>
      </c>
      <c r="Q50" s="56" t="s">
        <v>370</v>
      </c>
      <c r="R50" s="47"/>
      <c r="S50" s="36">
        <f t="shared" si="5"/>
        <v>96</v>
      </c>
    </row>
    <row r="51" spans="1:19" s="64" customFormat="1" ht="30" customHeight="1" x14ac:dyDescent="0.2">
      <c r="A51" s="36">
        <v>47</v>
      </c>
      <c r="B51" s="118" t="s">
        <v>360</v>
      </c>
      <c r="C51" s="51"/>
      <c r="D51" s="37" t="s">
        <v>192</v>
      </c>
      <c r="E51" s="56">
        <v>4</v>
      </c>
      <c r="F51" s="37">
        <v>4</v>
      </c>
      <c r="G51" s="37" t="s">
        <v>364</v>
      </c>
      <c r="H51" s="47">
        <v>12</v>
      </c>
      <c r="I51" s="56" t="s">
        <v>354</v>
      </c>
      <c r="J51" s="50">
        <f t="shared" si="6"/>
        <v>7200000</v>
      </c>
      <c r="K51" s="56" t="s">
        <v>353</v>
      </c>
      <c r="L51" s="37"/>
      <c r="M51" s="39" t="s">
        <v>199</v>
      </c>
      <c r="N51" s="47" t="s">
        <v>203</v>
      </c>
      <c r="O51" s="47" t="s">
        <v>206</v>
      </c>
      <c r="P51" s="56" t="s">
        <v>363</v>
      </c>
      <c r="Q51" s="47" t="s">
        <v>372</v>
      </c>
      <c r="R51" s="47"/>
      <c r="S51" s="36">
        <f t="shared" si="5"/>
        <v>96</v>
      </c>
    </row>
    <row r="52" spans="1:19" s="64" customFormat="1" ht="30" customHeight="1" x14ac:dyDescent="0.2">
      <c r="A52" s="36">
        <v>48</v>
      </c>
      <c r="B52" s="118" t="s">
        <v>361</v>
      </c>
      <c r="C52" s="51"/>
      <c r="D52" s="37" t="s">
        <v>192</v>
      </c>
      <c r="E52" s="56">
        <v>4</v>
      </c>
      <c r="F52" s="37">
        <v>4</v>
      </c>
      <c r="G52" s="37" t="s">
        <v>364</v>
      </c>
      <c r="H52" s="47">
        <v>12</v>
      </c>
      <c r="I52" s="56" t="s">
        <v>354</v>
      </c>
      <c r="J52" s="50">
        <f t="shared" si="6"/>
        <v>7200000</v>
      </c>
      <c r="K52" s="56" t="s">
        <v>353</v>
      </c>
      <c r="L52" s="37"/>
      <c r="M52" s="39" t="s">
        <v>199</v>
      </c>
      <c r="N52" s="47" t="s">
        <v>203</v>
      </c>
      <c r="O52" s="47" t="s">
        <v>206</v>
      </c>
      <c r="P52" s="56" t="s">
        <v>363</v>
      </c>
      <c r="Q52" s="56" t="s">
        <v>374</v>
      </c>
      <c r="R52" s="47"/>
      <c r="S52" s="36">
        <f t="shared" si="5"/>
        <v>96</v>
      </c>
    </row>
    <row r="53" spans="1:19" s="64" customFormat="1" ht="30" customHeight="1" x14ac:dyDescent="0.2">
      <c r="A53" s="36">
        <v>49</v>
      </c>
      <c r="B53" s="118" t="s">
        <v>362</v>
      </c>
      <c r="C53" s="51"/>
      <c r="D53" s="37" t="s">
        <v>192</v>
      </c>
      <c r="E53" s="56">
        <v>4</v>
      </c>
      <c r="F53" s="37"/>
      <c r="G53" s="37" t="s">
        <v>364</v>
      </c>
      <c r="H53" s="47">
        <v>12</v>
      </c>
      <c r="I53" s="56" t="s">
        <v>354</v>
      </c>
      <c r="J53" s="50">
        <f t="shared" si="6"/>
        <v>3600000</v>
      </c>
      <c r="K53" s="56" t="s">
        <v>353</v>
      </c>
      <c r="L53" s="37"/>
      <c r="M53" s="39" t="s">
        <v>199</v>
      </c>
      <c r="N53" s="47" t="s">
        <v>203</v>
      </c>
      <c r="O53" s="47" t="s">
        <v>206</v>
      </c>
      <c r="P53" s="56" t="s">
        <v>363</v>
      </c>
      <c r="Q53" s="56" t="s">
        <v>373</v>
      </c>
      <c r="R53" s="47"/>
      <c r="S53" s="36">
        <f t="shared" si="5"/>
        <v>48</v>
      </c>
    </row>
    <row r="54" spans="1:19" s="64" customFormat="1" ht="30" customHeight="1" x14ac:dyDescent="0.2">
      <c r="A54" s="36">
        <v>50</v>
      </c>
      <c r="B54" s="118" t="s">
        <v>365</v>
      </c>
      <c r="C54" s="51"/>
      <c r="D54" s="37" t="s">
        <v>192</v>
      </c>
      <c r="E54" s="56">
        <v>4</v>
      </c>
      <c r="F54" s="37"/>
      <c r="G54" s="37" t="s">
        <v>364</v>
      </c>
      <c r="H54" s="47">
        <v>12</v>
      </c>
      <c r="I54" s="56" t="s">
        <v>354</v>
      </c>
      <c r="J54" s="50">
        <f>(E54+F54)*900000</f>
        <v>3600000</v>
      </c>
      <c r="K54" s="56" t="s">
        <v>353</v>
      </c>
      <c r="L54" s="37"/>
      <c r="M54" s="39" t="s">
        <v>199</v>
      </c>
      <c r="N54" s="47" t="s">
        <v>203</v>
      </c>
      <c r="O54" s="47" t="s">
        <v>206</v>
      </c>
      <c r="P54" s="46" t="s">
        <v>367</v>
      </c>
      <c r="Q54" s="56" t="s">
        <v>366</v>
      </c>
      <c r="R54" s="47"/>
      <c r="S54" s="36">
        <f t="shared" si="5"/>
        <v>48</v>
      </c>
    </row>
    <row r="55" spans="1:19" ht="30" customHeight="1" x14ac:dyDescent="0.2">
      <c r="A55" s="36"/>
      <c r="B55" s="118" t="s">
        <v>376</v>
      </c>
      <c r="C55" s="51"/>
      <c r="D55" s="37" t="s">
        <v>192</v>
      </c>
      <c r="E55" s="56">
        <v>8</v>
      </c>
      <c r="F55" s="37">
        <v>4</v>
      </c>
      <c r="G55" s="39" t="s">
        <v>386</v>
      </c>
      <c r="H55" s="37">
        <v>118</v>
      </c>
      <c r="I55" s="56" t="s">
        <v>400</v>
      </c>
      <c r="J55" s="50">
        <f>(E55+F55)*900000</f>
        <v>10800000</v>
      </c>
      <c r="K55" s="56"/>
      <c r="L55" s="37"/>
      <c r="M55" s="39" t="s">
        <v>745</v>
      </c>
      <c r="N55" s="47" t="s">
        <v>749</v>
      </c>
      <c r="O55" s="47" t="s">
        <v>206</v>
      </c>
      <c r="P55" s="63" t="s">
        <v>383</v>
      </c>
      <c r="Q55" s="56" t="s">
        <v>392</v>
      </c>
      <c r="R55" s="47" t="s">
        <v>399</v>
      </c>
      <c r="S55" s="36">
        <f t="shared" si="5"/>
        <v>1416</v>
      </c>
    </row>
    <row r="56" spans="1:19" ht="30" customHeight="1" x14ac:dyDescent="0.2">
      <c r="A56" s="36"/>
      <c r="B56" s="118" t="s">
        <v>377</v>
      </c>
      <c r="C56" s="51"/>
      <c r="D56" s="37" t="s">
        <v>192</v>
      </c>
      <c r="E56" s="56">
        <v>8</v>
      </c>
      <c r="F56" s="37">
        <v>4</v>
      </c>
      <c r="G56" s="39" t="s">
        <v>737</v>
      </c>
      <c r="H56" s="37">
        <v>118</v>
      </c>
      <c r="I56" s="56" t="s">
        <v>400</v>
      </c>
      <c r="J56" s="50">
        <f t="shared" ref="J56:J57" si="7">(E56+F56)*900000</f>
        <v>10800000</v>
      </c>
      <c r="K56" s="56"/>
      <c r="L56" s="37"/>
      <c r="M56" s="39" t="s">
        <v>745</v>
      </c>
      <c r="N56" s="47" t="s">
        <v>749</v>
      </c>
      <c r="O56" s="47" t="s">
        <v>206</v>
      </c>
      <c r="P56" s="63" t="s">
        <v>383</v>
      </c>
      <c r="Q56" s="56" t="s">
        <v>393</v>
      </c>
      <c r="R56" s="47" t="s">
        <v>399</v>
      </c>
      <c r="S56" s="36">
        <f t="shared" si="5"/>
        <v>1416</v>
      </c>
    </row>
    <row r="57" spans="1:19" ht="30" customHeight="1" x14ac:dyDescent="0.2">
      <c r="A57" s="36"/>
      <c r="B57" s="114" t="s">
        <v>378</v>
      </c>
      <c r="D57" s="37" t="s">
        <v>192</v>
      </c>
      <c r="E57" s="56">
        <v>12</v>
      </c>
      <c r="F57" s="37">
        <v>4</v>
      </c>
      <c r="G57" s="39" t="s">
        <v>386</v>
      </c>
      <c r="H57" s="37">
        <v>118</v>
      </c>
      <c r="I57" s="56" t="s">
        <v>400</v>
      </c>
      <c r="J57" s="50">
        <f t="shared" si="7"/>
        <v>14400000</v>
      </c>
      <c r="K57" s="56"/>
      <c r="L57" s="37"/>
      <c r="M57" s="39" t="s">
        <v>745</v>
      </c>
      <c r="N57" s="47" t="s">
        <v>749</v>
      </c>
      <c r="O57" s="47" t="s">
        <v>206</v>
      </c>
      <c r="P57" s="63" t="s">
        <v>383</v>
      </c>
      <c r="Q57" s="56" t="s">
        <v>394</v>
      </c>
      <c r="R57" s="47" t="s">
        <v>399</v>
      </c>
      <c r="S57" s="36">
        <f t="shared" si="5"/>
        <v>1888</v>
      </c>
    </row>
    <row r="58" spans="1:19" s="59" customFormat="1" ht="30" customHeight="1" x14ac:dyDescent="0.2">
      <c r="A58" s="40"/>
      <c r="B58" s="110" t="s">
        <v>379</v>
      </c>
      <c r="C58" s="65" t="s">
        <v>712</v>
      </c>
      <c r="D58" s="41" t="s">
        <v>17</v>
      </c>
      <c r="E58" s="61" t="s">
        <v>388</v>
      </c>
      <c r="F58" s="41" t="s">
        <v>389</v>
      </c>
      <c r="G58" s="40" t="s">
        <v>387</v>
      </c>
      <c r="H58" s="41">
        <v>985</v>
      </c>
      <c r="I58" s="61" t="s">
        <v>400</v>
      </c>
      <c r="J58" s="43"/>
      <c r="K58" s="61"/>
      <c r="L58" s="41"/>
      <c r="M58" s="39" t="s">
        <v>745</v>
      </c>
      <c r="N58" s="47" t="s">
        <v>749</v>
      </c>
      <c r="O58" s="47" t="s">
        <v>206</v>
      </c>
      <c r="P58" s="42" t="s">
        <v>383</v>
      </c>
      <c r="Q58" s="61" t="s">
        <v>395</v>
      </c>
      <c r="R58" s="41" t="s">
        <v>399</v>
      </c>
      <c r="S58" s="40" t="e">
        <f t="shared" si="5"/>
        <v>#VALUE!</v>
      </c>
    </row>
    <row r="59" spans="1:19" ht="30" customHeight="1" x14ac:dyDescent="0.2">
      <c r="A59" s="36"/>
      <c r="B59" s="118" t="s">
        <v>380</v>
      </c>
      <c r="C59" s="51"/>
      <c r="D59" s="37" t="s">
        <v>17</v>
      </c>
      <c r="E59" s="56">
        <v>8</v>
      </c>
      <c r="F59" s="37">
        <v>4</v>
      </c>
      <c r="G59" s="39" t="s">
        <v>387</v>
      </c>
      <c r="H59" s="37">
        <v>985</v>
      </c>
      <c r="I59" s="56" t="s">
        <v>400</v>
      </c>
      <c r="J59" s="50">
        <f>(E59+F59)*900000</f>
        <v>10800000</v>
      </c>
      <c r="K59" s="56"/>
      <c r="L59" s="37"/>
      <c r="M59" s="39" t="s">
        <v>745</v>
      </c>
      <c r="N59" s="47" t="s">
        <v>749</v>
      </c>
      <c r="O59" s="47" t="s">
        <v>206</v>
      </c>
      <c r="P59" s="63" t="s">
        <v>383</v>
      </c>
      <c r="Q59" s="56" t="s">
        <v>396</v>
      </c>
      <c r="R59" s="47" t="s">
        <v>399</v>
      </c>
      <c r="S59" s="36">
        <f t="shared" si="5"/>
        <v>11820</v>
      </c>
    </row>
    <row r="60" spans="1:19" s="59" customFormat="1" ht="30" customHeight="1" x14ac:dyDescent="0.2">
      <c r="A60" s="40"/>
      <c r="B60" s="111" t="s">
        <v>381</v>
      </c>
      <c r="C60" s="104" t="s">
        <v>713</v>
      </c>
      <c r="D60" s="41" t="s">
        <v>192</v>
      </c>
      <c r="E60" s="40" t="s">
        <v>389</v>
      </c>
      <c r="F60" s="40" t="s">
        <v>390</v>
      </c>
      <c r="G60" s="40" t="s">
        <v>387</v>
      </c>
      <c r="H60" s="41">
        <v>985</v>
      </c>
      <c r="I60" s="61" t="s">
        <v>400</v>
      </c>
      <c r="J60" s="43"/>
      <c r="K60" s="61"/>
      <c r="L60" s="41"/>
      <c r="M60" s="39" t="s">
        <v>745</v>
      </c>
      <c r="N60" s="47" t="s">
        <v>749</v>
      </c>
      <c r="O60" s="47" t="s">
        <v>206</v>
      </c>
      <c r="P60" s="42" t="s">
        <v>383</v>
      </c>
      <c r="Q60" s="40" t="s">
        <v>397</v>
      </c>
      <c r="R60" s="41" t="s">
        <v>399</v>
      </c>
      <c r="S60" s="40" t="e">
        <f t="shared" si="5"/>
        <v>#VALUE!</v>
      </c>
    </row>
    <row r="61" spans="1:19" s="59" customFormat="1" ht="30" customHeight="1" x14ac:dyDescent="0.2">
      <c r="A61" s="40"/>
      <c r="B61" s="119" t="s">
        <v>382</v>
      </c>
      <c r="C61" s="105" t="s">
        <v>714</v>
      </c>
      <c r="D61" s="41" t="s">
        <v>17</v>
      </c>
      <c r="E61" s="61" t="s">
        <v>388</v>
      </c>
      <c r="F61" s="41" t="s">
        <v>391</v>
      </c>
      <c r="G61" s="40" t="s">
        <v>387</v>
      </c>
      <c r="H61" s="41">
        <v>985</v>
      </c>
      <c r="I61" s="61" t="s">
        <v>400</v>
      </c>
      <c r="J61" s="43"/>
      <c r="K61" s="61"/>
      <c r="L61" s="41"/>
      <c r="M61" s="39" t="s">
        <v>745</v>
      </c>
      <c r="N61" s="47" t="s">
        <v>749</v>
      </c>
      <c r="O61" s="47" t="s">
        <v>206</v>
      </c>
      <c r="P61" s="42" t="s">
        <v>384</v>
      </c>
      <c r="Q61" s="40" t="s">
        <v>398</v>
      </c>
      <c r="R61" s="41" t="s">
        <v>399</v>
      </c>
      <c r="S61" s="40" t="e">
        <f t="shared" si="5"/>
        <v>#VALUE!</v>
      </c>
    </row>
    <row r="62" spans="1:19" s="59" customFormat="1" ht="30" customHeight="1" x14ac:dyDescent="0.2">
      <c r="A62" s="40"/>
      <c r="B62" s="110" t="s">
        <v>401</v>
      </c>
      <c r="C62" s="65" t="s">
        <v>715</v>
      </c>
      <c r="D62" s="41" t="s">
        <v>217</v>
      </c>
      <c r="E62" s="61">
        <v>8</v>
      </c>
      <c r="F62" s="41">
        <v>8</v>
      </c>
      <c r="G62" s="40" t="s">
        <v>435</v>
      </c>
      <c r="H62" s="41">
        <v>1</v>
      </c>
      <c r="I62" s="61" t="s">
        <v>111</v>
      </c>
      <c r="J62" s="43"/>
      <c r="K62" s="61" t="s">
        <v>452</v>
      </c>
      <c r="L62" s="41"/>
      <c r="M62" s="40"/>
      <c r="N62" s="40" t="s">
        <v>204</v>
      </c>
      <c r="O62" s="47" t="s">
        <v>206</v>
      </c>
      <c r="P62" s="42" t="s">
        <v>428</v>
      </c>
      <c r="Q62" s="40" t="s">
        <v>446</v>
      </c>
      <c r="R62" s="41"/>
      <c r="S62" s="40">
        <f t="shared" si="5"/>
        <v>16</v>
      </c>
    </row>
    <row r="63" spans="1:19" ht="30" customHeight="1" x14ac:dyDescent="0.2">
      <c r="A63" s="36"/>
      <c r="B63" s="118" t="s">
        <v>402</v>
      </c>
      <c r="C63" s="51"/>
      <c r="D63" s="37" t="s">
        <v>9</v>
      </c>
      <c r="E63" s="56">
        <v>2</v>
      </c>
      <c r="F63" s="37">
        <v>4</v>
      </c>
      <c r="G63" s="39" t="s">
        <v>436</v>
      </c>
      <c r="H63" s="37">
        <v>1</v>
      </c>
      <c r="I63" s="56" t="s">
        <v>111</v>
      </c>
      <c r="J63" s="50">
        <f>(E63+F63)*900000</f>
        <v>5400000</v>
      </c>
      <c r="K63" s="56" t="s">
        <v>452</v>
      </c>
      <c r="L63" s="37"/>
      <c r="M63" s="39" t="s">
        <v>198</v>
      </c>
      <c r="N63" s="40" t="s">
        <v>204</v>
      </c>
      <c r="O63" s="39" t="s">
        <v>206</v>
      </c>
      <c r="P63" s="47" t="s">
        <v>429</v>
      </c>
      <c r="Q63" s="39" t="s">
        <v>447</v>
      </c>
      <c r="R63" s="47"/>
      <c r="S63" s="36">
        <f t="shared" si="5"/>
        <v>6</v>
      </c>
    </row>
    <row r="64" spans="1:19" ht="30" customHeight="1" x14ac:dyDescent="0.2">
      <c r="A64" s="36"/>
      <c r="B64" s="120" t="s">
        <v>403</v>
      </c>
      <c r="C64" s="51"/>
      <c r="D64" s="37" t="s">
        <v>9</v>
      </c>
      <c r="E64" s="56">
        <v>6</v>
      </c>
      <c r="F64" s="37">
        <v>14</v>
      </c>
      <c r="G64" s="39" t="s">
        <v>437</v>
      </c>
      <c r="H64" s="37">
        <v>8</v>
      </c>
      <c r="I64" s="56" t="s">
        <v>111</v>
      </c>
      <c r="J64" s="50">
        <f>(E64+F64)*900000</f>
        <v>18000000</v>
      </c>
      <c r="K64" s="56"/>
      <c r="L64" s="37"/>
      <c r="N64" s="47" t="s">
        <v>749</v>
      </c>
      <c r="O64" s="39" t="s">
        <v>206</v>
      </c>
      <c r="P64" s="47" t="s">
        <v>430</v>
      </c>
      <c r="Q64" s="39" t="s">
        <v>448</v>
      </c>
      <c r="R64" s="47"/>
      <c r="S64" s="36">
        <f t="shared" si="5"/>
        <v>160</v>
      </c>
    </row>
    <row r="65" spans="1:19" s="59" customFormat="1" ht="30" customHeight="1" x14ac:dyDescent="0.2">
      <c r="A65" s="40"/>
      <c r="B65" s="110" t="s">
        <v>404</v>
      </c>
      <c r="C65" s="65" t="s">
        <v>712</v>
      </c>
      <c r="D65" s="41" t="s">
        <v>9</v>
      </c>
      <c r="E65" s="40"/>
      <c r="F65" s="40"/>
      <c r="G65" s="40"/>
      <c r="H65" s="41"/>
      <c r="I65" s="61" t="s">
        <v>111</v>
      </c>
      <c r="J65" s="43"/>
      <c r="K65" s="91" t="s">
        <v>453</v>
      </c>
      <c r="L65" s="41"/>
      <c r="M65" s="40"/>
      <c r="N65" s="40"/>
      <c r="O65" s="40"/>
      <c r="P65" s="41"/>
      <c r="Q65" s="40" t="s">
        <v>449</v>
      </c>
      <c r="R65" s="41"/>
      <c r="S65" s="40">
        <f t="shared" si="5"/>
        <v>0</v>
      </c>
    </row>
    <row r="66" spans="1:19" ht="30" customHeight="1" x14ac:dyDescent="0.2">
      <c r="A66" s="36"/>
      <c r="B66" s="117" t="s">
        <v>405</v>
      </c>
      <c r="C66" s="82"/>
      <c r="D66" s="37" t="s">
        <v>9</v>
      </c>
      <c r="E66" s="56"/>
      <c r="F66" s="37"/>
      <c r="G66" s="56">
        <v>19</v>
      </c>
      <c r="H66" s="37"/>
      <c r="I66" s="56" t="s">
        <v>111</v>
      </c>
      <c r="J66" s="50"/>
      <c r="K66" s="56"/>
      <c r="L66" s="37"/>
      <c r="P66" s="47"/>
      <c r="Q66" s="39" t="s">
        <v>450</v>
      </c>
      <c r="R66" s="47"/>
      <c r="S66" s="36">
        <f t="shared" si="5"/>
        <v>0</v>
      </c>
    </row>
    <row r="67" spans="1:19" ht="30" customHeight="1" x14ac:dyDescent="0.2">
      <c r="A67" s="36"/>
      <c r="B67" s="116" t="s">
        <v>406</v>
      </c>
      <c r="C67" s="82"/>
      <c r="D67" s="37"/>
      <c r="E67" s="56"/>
      <c r="F67" s="37"/>
      <c r="G67" s="56">
        <v>19</v>
      </c>
      <c r="H67" s="37"/>
      <c r="I67" s="56" t="s">
        <v>111</v>
      </c>
      <c r="J67" s="50"/>
      <c r="K67" s="56"/>
      <c r="L67" s="37"/>
      <c r="P67" s="47"/>
      <c r="Q67" s="39" t="s">
        <v>451</v>
      </c>
      <c r="R67" s="47"/>
      <c r="S67" s="36">
        <f t="shared" si="5"/>
        <v>0</v>
      </c>
    </row>
    <row r="68" spans="1:19" s="59" customFormat="1" ht="30" customHeight="1" x14ac:dyDescent="0.2">
      <c r="A68" s="40"/>
      <c r="B68" s="110" t="s">
        <v>407</v>
      </c>
      <c r="C68" s="65" t="s">
        <v>712</v>
      </c>
      <c r="D68" s="41" t="s">
        <v>17</v>
      </c>
      <c r="E68" s="61">
        <v>20</v>
      </c>
      <c r="F68" s="41"/>
      <c r="G68" s="61" t="s">
        <v>438</v>
      </c>
      <c r="H68" s="41">
        <v>1</v>
      </c>
      <c r="I68" s="61" t="s">
        <v>111</v>
      </c>
      <c r="J68" s="43"/>
      <c r="K68" s="61"/>
      <c r="L68" s="41"/>
      <c r="M68" s="40"/>
      <c r="N68" s="40"/>
      <c r="O68" s="40"/>
      <c r="P68" s="41"/>
      <c r="Q68" s="41"/>
      <c r="R68" s="41"/>
      <c r="S68" s="40">
        <f t="shared" si="5"/>
        <v>20</v>
      </c>
    </row>
    <row r="69" spans="1:19" s="59" customFormat="1" ht="30" customHeight="1" x14ac:dyDescent="0.2">
      <c r="A69" s="40">
        <v>73</v>
      </c>
      <c r="B69" s="110" t="s">
        <v>408</v>
      </c>
      <c r="C69" s="65" t="s">
        <v>712</v>
      </c>
      <c r="D69" s="41" t="s">
        <v>17</v>
      </c>
      <c r="E69" s="61">
        <v>4</v>
      </c>
      <c r="F69" s="41">
        <v>8</v>
      </c>
      <c r="G69" s="61" t="s">
        <v>439</v>
      </c>
      <c r="H69" s="41">
        <v>122</v>
      </c>
      <c r="I69" s="61" t="s">
        <v>111</v>
      </c>
      <c r="J69" s="43"/>
      <c r="K69" s="61"/>
      <c r="L69" s="41"/>
      <c r="M69" s="40"/>
      <c r="N69" s="40"/>
      <c r="O69" s="40"/>
      <c r="P69" s="41" t="s">
        <v>431</v>
      </c>
      <c r="Q69" s="40"/>
      <c r="R69" s="41"/>
      <c r="S69" s="40">
        <f t="shared" si="5"/>
        <v>1464</v>
      </c>
    </row>
    <row r="70" spans="1:19" s="59" customFormat="1" ht="30" customHeight="1" x14ac:dyDescent="0.2">
      <c r="A70" s="40">
        <v>74</v>
      </c>
      <c r="B70" s="110" t="s">
        <v>404</v>
      </c>
      <c r="C70" s="65" t="s">
        <v>712</v>
      </c>
      <c r="D70" s="41" t="s">
        <v>17</v>
      </c>
      <c r="E70" s="61">
        <v>8</v>
      </c>
      <c r="F70" s="41">
        <v>8</v>
      </c>
      <c r="G70" s="61" t="s">
        <v>439</v>
      </c>
      <c r="H70" s="41">
        <v>122</v>
      </c>
      <c r="I70" s="61" t="s">
        <v>111</v>
      </c>
      <c r="J70" s="43"/>
      <c r="K70" s="61"/>
      <c r="L70" s="41"/>
      <c r="M70" s="40"/>
      <c r="N70" s="40"/>
      <c r="O70" s="40"/>
      <c r="P70" s="42" t="s">
        <v>432</v>
      </c>
      <c r="Q70" s="41"/>
      <c r="R70" s="41"/>
      <c r="S70" s="40">
        <f t="shared" ref="S70:S101" si="8">(E70+F70)*H70</f>
        <v>1952</v>
      </c>
    </row>
    <row r="71" spans="1:19" ht="30" customHeight="1" x14ac:dyDescent="0.2">
      <c r="A71" s="36">
        <v>75</v>
      </c>
      <c r="B71" s="117" t="s">
        <v>409</v>
      </c>
      <c r="C71" s="82"/>
      <c r="D71" s="37" t="s">
        <v>217</v>
      </c>
      <c r="E71" s="56">
        <v>60</v>
      </c>
      <c r="F71" s="37"/>
      <c r="G71" s="56" t="s">
        <v>52</v>
      </c>
      <c r="H71" s="37">
        <v>19</v>
      </c>
      <c r="I71" s="56" t="s">
        <v>111</v>
      </c>
      <c r="J71" s="50">
        <f>E71*900000</f>
        <v>54000000</v>
      </c>
      <c r="K71" s="56"/>
      <c r="L71" s="37"/>
      <c r="P71" s="98" t="s">
        <v>433</v>
      </c>
      <c r="Q71" s="47"/>
      <c r="R71" s="47"/>
      <c r="S71" s="36">
        <f t="shared" si="8"/>
        <v>1140</v>
      </c>
    </row>
    <row r="72" spans="1:19" s="59" customFormat="1" ht="30" customHeight="1" x14ac:dyDescent="0.2">
      <c r="A72" s="40">
        <v>76</v>
      </c>
      <c r="B72" s="110" t="s">
        <v>408</v>
      </c>
      <c r="C72" s="65" t="s">
        <v>712</v>
      </c>
      <c r="D72" s="41"/>
      <c r="E72" s="61"/>
      <c r="F72" s="41"/>
      <c r="G72" s="61" t="s">
        <v>440</v>
      </c>
      <c r="H72" s="41"/>
      <c r="I72" s="61" t="s">
        <v>111</v>
      </c>
      <c r="J72" s="43"/>
      <c r="K72" s="61"/>
      <c r="L72" s="41"/>
      <c r="M72" s="40" t="s">
        <v>198</v>
      </c>
      <c r="N72" s="40"/>
      <c r="O72" s="40"/>
      <c r="P72" s="41"/>
      <c r="Q72" s="41"/>
      <c r="R72" s="41"/>
      <c r="S72" s="40">
        <f t="shared" si="8"/>
        <v>0</v>
      </c>
    </row>
    <row r="73" spans="1:19" s="59" customFormat="1" ht="30" customHeight="1" x14ac:dyDescent="0.2">
      <c r="A73" s="40">
        <v>77</v>
      </c>
      <c r="B73" s="110" t="s">
        <v>404</v>
      </c>
      <c r="C73" s="65" t="s">
        <v>712</v>
      </c>
      <c r="D73" s="41" t="s">
        <v>17</v>
      </c>
      <c r="E73" s="61">
        <v>2</v>
      </c>
      <c r="F73" s="41">
        <v>4</v>
      </c>
      <c r="G73" s="61"/>
      <c r="H73" s="41"/>
      <c r="I73" s="61" t="s">
        <v>111</v>
      </c>
      <c r="J73" s="43"/>
      <c r="K73" s="61"/>
      <c r="L73" s="41"/>
      <c r="M73" s="40" t="s">
        <v>198</v>
      </c>
      <c r="N73" s="47" t="s">
        <v>749</v>
      </c>
      <c r="O73" s="40" t="s">
        <v>206</v>
      </c>
      <c r="P73" s="41"/>
      <c r="Q73" s="41"/>
      <c r="R73" s="41"/>
      <c r="S73" s="40">
        <f t="shared" si="8"/>
        <v>0</v>
      </c>
    </row>
    <row r="74" spans="1:19" ht="30" customHeight="1" x14ac:dyDescent="0.2">
      <c r="A74" s="36">
        <v>78</v>
      </c>
      <c r="B74" s="116" t="s">
        <v>406</v>
      </c>
      <c r="C74" s="82"/>
      <c r="D74" s="37" t="s">
        <v>217</v>
      </c>
      <c r="E74" s="56">
        <v>2</v>
      </c>
      <c r="F74" s="37">
        <v>4</v>
      </c>
      <c r="G74" s="56"/>
      <c r="H74" s="37">
        <v>19</v>
      </c>
      <c r="I74" s="56" t="s">
        <v>111</v>
      </c>
      <c r="J74" s="50">
        <f>(E74+F74)*900000</f>
        <v>5400000</v>
      </c>
      <c r="K74" s="56"/>
      <c r="L74" s="37"/>
      <c r="M74" s="39" t="s">
        <v>199</v>
      </c>
      <c r="N74" s="47" t="s">
        <v>749</v>
      </c>
      <c r="O74" s="40" t="s">
        <v>206</v>
      </c>
      <c r="P74" s="47"/>
      <c r="Q74" s="47"/>
      <c r="R74" s="47"/>
      <c r="S74" s="36">
        <f t="shared" si="8"/>
        <v>114</v>
      </c>
    </row>
    <row r="75" spans="1:19" s="59" customFormat="1" ht="30" customHeight="1" x14ac:dyDescent="0.2">
      <c r="A75" s="40">
        <v>79</v>
      </c>
      <c r="B75" s="110" t="s">
        <v>410</v>
      </c>
      <c r="C75" s="65" t="s">
        <v>712</v>
      </c>
      <c r="D75" s="41" t="s">
        <v>17</v>
      </c>
      <c r="E75" s="61">
        <v>2</v>
      </c>
      <c r="F75" s="41">
        <v>8</v>
      </c>
      <c r="G75" s="61"/>
      <c r="H75" s="41">
        <v>985</v>
      </c>
      <c r="I75" s="61" t="s">
        <v>111</v>
      </c>
      <c r="J75" s="43"/>
      <c r="K75" s="61"/>
      <c r="L75" s="41"/>
      <c r="M75" s="40"/>
      <c r="N75" s="47" t="s">
        <v>749</v>
      </c>
      <c r="O75" s="40" t="s">
        <v>206</v>
      </c>
      <c r="P75" s="41"/>
      <c r="Q75" s="41"/>
      <c r="R75" s="41"/>
      <c r="S75" s="40">
        <f t="shared" si="8"/>
        <v>9850</v>
      </c>
    </row>
    <row r="76" spans="1:19" ht="30" customHeight="1" x14ac:dyDescent="0.2">
      <c r="A76" s="36">
        <v>80</v>
      </c>
      <c r="B76" s="117" t="s">
        <v>411</v>
      </c>
      <c r="C76" s="82"/>
      <c r="D76" s="37"/>
      <c r="E76" s="56"/>
      <c r="F76" s="37"/>
      <c r="G76" s="56" t="s">
        <v>441</v>
      </c>
      <c r="H76" s="37"/>
      <c r="I76" s="56" t="s">
        <v>111</v>
      </c>
      <c r="J76" s="50"/>
      <c r="K76" s="56"/>
      <c r="L76" s="37"/>
      <c r="M76" s="39" t="s">
        <v>198</v>
      </c>
      <c r="P76" s="47"/>
      <c r="Q76" s="47"/>
      <c r="R76" s="47"/>
      <c r="S76" s="36">
        <f t="shared" si="8"/>
        <v>0</v>
      </c>
    </row>
    <row r="77" spans="1:19" ht="30" customHeight="1" x14ac:dyDescent="0.2">
      <c r="A77" s="36">
        <v>81</v>
      </c>
      <c r="B77" s="117" t="s">
        <v>412</v>
      </c>
      <c r="C77" s="82"/>
      <c r="D77" s="37" t="s">
        <v>427</v>
      </c>
      <c r="E77" s="56">
        <v>2</v>
      </c>
      <c r="F77" s="37">
        <v>2</v>
      </c>
      <c r="G77" s="56"/>
      <c r="H77" s="37"/>
      <c r="I77" s="56" t="s">
        <v>111</v>
      </c>
      <c r="J77" s="50"/>
      <c r="K77" s="56"/>
      <c r="L77" s="37"/>
      <c r="M77" s="39" t="s">
        <v>198</v>
      </c>
      <c r="N77" s="39" t="s">
        <v>203</v>
      </c>
      <c r="O77" s="39" t="s">
        <v>207</v>
      </c>
      <c r="P77" s="47"/>
      <c r="Q77" s="47"/>
      <c r="R77" s="47"/>
      <c r="S77" s="36">
        <f t="shared" si="8"/>
        <v>0</v>
      </c>
    </row>
    <row r="78" spans="1:19" ht="30" customHeight="1" x14ac:dyDescent="0.2">
      <c r="A78" s="36">
        <v>82</v>
      </c>
      <c r="B78" s="117" t="s">
        <v>413</v>
      </c>
      <c r="C78" s="82"/>
      <c r="D78" s="37" t="s">
        <v>427</v>
      </c>
      <c r="E78" s="56">
        <v>2</v>
      </c>
      <c r="F78" s="37">
        <v>2</v>
      </c>
      <c r="G78" s="56"/>
      <c r="H78" s="37"/>
      <c r="I78" s="56" t="s">
        <v>111</v>
      </c>
      <c r="J78" s="50"/>
      <c r="K78" s="56"/>
      <c r="L78" s="37"/>
      <c r="M78" s="39" t="s">
        <v>198</v>
      </c>
      <c r="N78" s="39" t="s">
        <v>203</v>
      </c>
      <c r="O78" s="39" t="s">
        <v>207</v>
      </c>
      <c r="P78" s="47"/>
      <c r="Q78" s="47"/>
      <c r="R78" s="47"/>
      <c r="S78" s="36">
        <f t="shared" si="8"/>
        <v>0</v>
      </c>
    </row>
    <row r="79" spans="1:19" s="59" customFormat="1" ht="30" customHeight="1" x14ac:dyDescent="0.2">
      <c r="A79" s="40">
        <v>83</v>
      </c>
      <c r="B79" s="110" t="s">
        <v>414</v>
      </c>
      <c r="C79" s="65" t="s">
        <v>716</v>
      </c>
      <c r="D79" s="41" t="s">
        <v>17</v>
      </c>
      <c r="E79" s="61">
        <v>4</v>
      </c>
      <c r="F79" s="41">
        <v>4</v>
      </c>
      <c r="G79" s="61"/>
      <c r="H79" s="41">
        <v>985</v>
      </c>
      <c r="I79" s="61" t="s">
        <v>111</v>
      </c>
      <c r="J79" s="43"/>
      <c r="K79" s="61"/>
      <c r="L79" s="41"/>
      <c r="M79" s="39" t="s">
        <v>198</v>
      </c>
      <c r="N79" s="39" t="s">
        <v>203</v>
      </c>
      <c r="O79" s="39" t="s">
        <v>207</v>
      </c>
      <c r="P79" s="41"/>
      <c r="Q79" s="41"/>
      <c r="R79" s="41"/>
      <c r="S79" s="40">
        <f t="shared" si="8"/>
        <v>7880</v>
      </c>
    </row>
    <row r="80" spans="1:19" s="59" customFormat="1" ht="30" customHeight="1" x14ac:dyDescent="0.2">
      <c r="A80" s="40">
        <v>84</v>
      </c>
      <c r="B80" s="110" t="s">
        <v>415</v>
      </c>
      <c r="C80" s="65" t="s">
        <v>712</v>
      </c>
      <c r="D80" s="41" t="s">
        <v>17</v>
      </c>
      <c r="E80" s="61">
        <v>2</v>
      </c>
      <c r="F80" s="41">
        <v>2</v>
      </c>
      <c r="G80" s="61"/>
      <c r="H80" s="41">
        <v>985</v>
      </c>
      <c r="I80" s="61" t="s">
        <v>111</v>
      </c>
      <c r="J80" s="43"/>
      <c r="K80" s="61"/>
      <c r="L80" s="41"/>
      <c r="M80" s="40"/>
      <c r="N80" s="39" t="s">
        <v>203</v>
      </c>
      <c r="O80" s="39" t="s">
        <v>207</v>
      </c>
      <c r="P80" s="41"/>
      <c r="Q80" s="41"/>
      <c r="R80" s="41"/>
      <c r="S80" s="40">
        <f t="shared" si="8"/>
        <v>3940</v>
      </c>
    </row>
    <row r="81" spans="1:19" ht="30" customHeight="1" x14ac:dyDescent="0.2">
      <c r="A81" s="36">
        <v>85</v>
      </c>
      <c r="B81" s="117" t="s">
        <v>416</v>
      </c>
      <c r="C81" s="82"/>
      <c r="D81" s="37" t="s">
        <v>217</v>
      </c>
      <c r="E81" s="56">
        <v>10</v>
      </c>
      <c r="F81" s="37"/>
      <c r="G81" s="56" t="s">
        <v>442</v>
      </c>
      <c r="H81" s="37">
        <v>1</v>
      </c>
      <c r="I81" s="56" t="s">
        <v>111</v>
      </c>
      <c r="J81" s="50">
        <f>E81*900000</f>
        <v>9000000</v>
      </c>
      <c r="K81" s="56"/>
      <c r="L81" s="37"/>
      <c r="P81" s="47"/>
      <c r="Q81" s="47"/>
      <c r="R81" s="47"/>
      <c r="S81" s="36">
        <f t="shared" si="8"/>
        <v>10</v>
      </c>
    </row>
    <row r="82" spans="1:19" s="59" customFormat="1" ht="30" customHeight="1" x14ac:dyDescent="0.2">
      <c r="A82" s="40">
        <v>86</v>
      </c>
      <c r="B82" s="110" t="s">
        <v>417</v>
      </c>
      <c r="C82" s="65" t="s">
        <v>712</v>
      </c>
      <c r="D82" s="41" t="s">
        <v>217</v>
      </c>
      <c r="E82" s="61">
        <v>20</v>
      </c>
      <c r="F82" s="41"/>
      <c r="G82" s="61"/>
      <c r="H82" s="41"/>
      <c r="I82" s="61" t="s">
        <v>111</v>
      </c>
      <c r="J82" s="50">
        <f t="shared" ref="J82:J85" si="9">E82*900000</f>
        <v>18000000</v>
      </c>
      <c r="K82" s="61"/>
      <c r="L82" s="41"/>
      <c r="M82" s="40"/>
      <c r="N82" s="40"/>
      <c r="O82" s="40" t="s">
        <v>207</v>
      </c>
      <c r="P82" s="41"/>
      <c r="Q82" s="41"/>
      <c r="R82" s="41"/>
      <c r="S82" s="40">
        <f t="shared" si="8"/>
        <v>0</v>
      </c>
    </row>
    <row r="83" spans="1:19" ht="30" customHeight="1" x14ac:dyDescent="0.2">
      <c r="A83" s="36">
        <v>87</v>
      </c>
      <c r="B83" s="116" t="s">
        <v>418</v>
      </c>
      <c r="C83" s="82"/>
      <c r="D83" s="37" t="s">
        <v>217</v>
      </c>
      <c r="E83" s="56">
        <v>2</v>
      </c>
      <c r="F83" s="37"/>
      <c r="G83" s="56"/>
      <c r="H83" s="37"/>
      <c r="I83" s="56" t="s">
        <v>111</v>
      </c>
      <c r="J83" s="50">
        <f t="shared" si="9"/>
        <v>1800000</v>
      </c>
      <c r="K83" s="56"/>
      <c r="L83" s="37"/>
      <c r="O83" s="40" t="s">
        <v>207</v>
      </c>
      <c r="P83" s="47"/>
      <c r="Q83" s="47"/>
      <c r="R83" s="47"/>
      <c r="S83" s="36">
        <f t="shared" si="8"/>
        <v>0</v>
      </c>
    </row>
    <row r="84" spans="1:19" ht="30" customHeight="1" x14ac:dyDescent="0.2">
      <c r="A84" s="36">
        <v>88</v>
      </c>
      <c r="B84" s="117" t="s">
        <v>419</v>
      </c>
      <c r="C84" s="82"/>
      <c r="D84" s="37" t="s">
        <v>217</v>
      </c>
      <c r="E84" s="56">
        <v>2</v>
      </c>
      <c r="F84" s="37"/>
      <c r="G84" s="56" t="s">
        <v>455</v>
      </c>
      <c r="H84" s="37">
        <v>12</v>
      </c>
      <c r="I84" s="56" t="s">
        <v>111</v>
      </c>
      <c r="J84" s="50">
        <f t="shared" si="9"/>
        <v>1800000</v>
      </c>
      <c r="K84" s="56"/>
      <c r="L84" s="37"/>
      <c r="O84" s="40" t="s">
        <v>207</v>
      </c>
      <c r="P84" s="92" t="s">
        <v>434</v>
      </c>
      <c r="Q84" s="47"/>
      <c r="R84" s="47"/>
      <c r="S84" s="36">
        <f t="shared" si="8"/>
        <v>24</v>
      </c>
    </row>
    <row r="85" spans="1:19" ht="30" customHeight="1" x14ac:dyDescent="0.2">
      <c r="A85" s="36">
        <v>89</v>
      </c>
      <c r="B85" s="116" t="s">
        <v>420</v>
      </c>
      <c r="C85" s="82"/>
      <c r="D85" s="37" t="s">
        <v>17</v>
      </c>
      <c r="E85" s="56">
        <v>10</v>
      </c>
      <c r="F85" s="37"/>
      <c r="G85" s="56" t="s">
        <v>443</v>
      </c>
      <c r="H85" s="37">
        <v>1</v>
      </c>
      <c r="I85" s="56" t="s">
        <v>111</v>
      </c>
      <c r="J85" s="50">
        <f t="shared" si="9"/>
        <v>9000000</v>
      </c>
      <c r="K85" s="56"/>
      <c r="L85" s="37"/>
      <c r="M85" s="39" t="s">
        <v>200</v>
      </c>
      <c r="P85" s="47"/>
      <c r="Q85" s="47"/>
      <c r="R85" s="47"/>
      <c r="S85" s="36">
        <f t="shared" si="8"/>
        <v>10</v>
      </c>
    </row>
    <row r="86" spans="1:19" ht="30" customHeight="1" x14ac:dyDescent="0.2">
      <c r="A86" s="36">
        <v>90</v>
      </c>
      <c r="B86" s="117" t="s">
        <v>421</v>
      </c>
      <c r="C86" s="82"/>
      <c r="D86" s="37" t="s">
        <v>192</v>
      </c>
      <c r="E86" s="56">
        <v>2</v>
      </c>
      <c r="F86" s="37">
        <v>2</v>
      </c>
      <c r="G86" s="56" t="s">
        <v>445</v>
      </c>
      <c r="H86" s="37">
        <v>12</v>
      </c>
      <c r="I86" s="56" t="s">
        <v>111</v>
      </c>
      <c r="J86" s="50">
        <f>(E86+F86)*900000</f>
        <v>3600000</v>
      </c>
      <c r="K86" s="56" t="s">
        <v>427</v>
      </c>
      <c r="L86" s="37"/>
      <c r="M86" s="39" t="s">
        <v>200</v>
      </c>
      <c r="N86" s="47" t="s">
        <v>749</v>
      </c>
      <c r="O86" s="39" t="s">
        <v>206</v>
      </c>
      <c r="P86" s="47"/>
      <c r="Q86" s="47"/>
      <c r="R86" s="47"/>
      <c r="S86" s="36">
        <f t="shared" si="8"/>
        <v>48</v>
      </c>
    </row>
    <row r="87" spans="1:19" ht="30" customHeight="1" x14ac:dyDescent="0.2">
      <c r="A87" s="36">
        <v>91</v>
      </c>
      <c r="B87" s="116" t="s">
        <v>422</v>
      </c>
      <c r="C87" s="82"/>
      <c r="D87" s="37" t="s">
        <v>9</v>
      </c>
      <c r="E87" s="56">
        <v>2</v>
      </c>
      <c r="F87" s="37">
        <v>2</v>
      </c>
      <c r="G87" s="56" t="s">
        <v>445</v>
      </c>
      <c r="H87" s="37">
        <v>12</v>
      </c>
      <c r="I87" s="56" t="s">
        <v>111</v>
      </c>
      <c r="J87" s="50">
        <f t="shared" ref="J87:J90" si="10">(E87+F87)*900000</f>
        <v>3600000</v>
      </c>
      <c r="K87" s="56" t="s">
        <v>427</v>
      </c>
      <c r="L87" s="37"/>
      <c r="M87" s="39" t="s">
        <v>200</v>
      </c>
      <c r="N87" s="47" t="s">
        <v>749</v>
      </c>
      <c r="O87" s="39" t="s">
        <v>206</v>
      </c>
      <c r="P87" s="47"/>
      <c r="Q87" s="47"/>
      <c r="R87" s="47"/>
      <c r="S87" s="36">
        <f t="shared" si="8"/>
        <v>48</v>
      </c>
    </row>
    <row r="88" spans="1:19" ht="30" customHeight="1" x14ac:dyDescent="0.2">
      <c r="A88" s="36">
        <v>92</v>
      </c>
      <c r="B88" s="117" t="s">
        <v>423</v>
      </c>
      <c r="C88" s="82"/>
      <c r="D88" s="37" t="s">
        <v>217</v>
      </c>
      <c r="E88" s="56">
        <v>4</v>
      </c>
      <c r="F88" s="37">
        <v>4</v>
      </c>
      <c r="G88" s="56" t="s">
        <v>445</v>
      </c>
      <c r="H88" s="37">
        <v>12</v>
      </c>
      <c r="I88" s="56" t="s">
        <v>111</v>
      </c>
      <c r="J88" s="50">
        <f t="shared" si="10"/>
        <v>7200000</v>
      </c>
      <c r="K88" s="56" t="s">
        <v>427</v>
      </c>
      <c r="L88" s="37"/>
      <c r="M88" s="39" t="s">
        <v>200</v>
      </c>
      <c r="N88" s="39" t="s">
        <v>750</v>
      </c>
      <c r="O88" s="39" t="s">
        <v>206</v>
      </c>
      <c r="P88" s="47"/>
      <c r="Q88" s="47"/>
      <c r="R88" s="47"/>
      <c r="S88" s="36">
        <f t="shared" si="8"/>
        <v>96</v>
      </c>
    </row>
    <row r="89" spans="1:19" s="59" customFormat="1" ht="30" customHeight="1" x14ac:dyDescent="0.2">
      <c r="A89" s="40">
        <v>93</v>
      </c>
      <c r="B89" s="110" t="s">
        <v>424</v>
      </c>
      <c r="C89" s="65" t="s">
        <v>712</v>
      </c>
      <c r="D89" s="40"/>
      <c r="E89" s="61">
        <v>8</v>
      </c>
      <c r="F89" s="41">
        <v>8</v>
      </c>
      <c r="G89" s="61" t="s">
        <v>444</v>
      </c>
      <c r="H89" s="41">
        <v>58</v>
      </c>
      <c r="I89" s="61" t="s">
        <v>111</v>
      </c>
      <c r="J89" s="50">
        <f t="shared" si="10"/>
        <v>14400000</v>
      </c>
      <c r="K89" s="61" t="s">
        <v>427</v>
      </c>
      <c r="L89" s="41"/>
      <c r="M89" s="40"/>
      <c r="N89" s="39" t="s">
        <v>750</v>
      </c>
      <c r="O89" s="39" t="s">
        <v>206</v>
      </c>
      <c r="P89" s="41"/>
      <c r="Q89" s="41"/>
      <c r="R89" s="41"/>
      <c r="S89" s="40">
        <f t="shared" si="8"/>
        <v>928</v>
      </c>
    </row>
    <row r="90" spans="1:19" ht="30" customHeight="1" x14ac:dyDescent="0.2">
      <c r="A90" s="36">
        <v>94</v>
      </c>
      <c r="B90" s="117" t="s">
        <v>425</v>
      </c>
      <c r="C90" s="82">
        <v>99</v>
      </c>
      <c r="D90" s="37" t="s">
        <v>17</v>
      </c>
      <c r="E90" s="56"/>
      <c r="F90" s="37"/>
      <c r="G90" s="61" t="s">
        <v>444</v>
      </c>
      <c r="H90" s="41">
        <v>58</v>
      </c>
      <c r="I90" s="56" t="s">
        <v>111</v>
      </c>
      <c r="J90" s="50">
        <f t="shared" si="10"/>
        <v>0</v>
      </c>
      <c r="K90" s="56"/>
      <c r="L90" s="37"/>
      <c r="O90" s="39" t="s">
        <v>206</v>
      </c>
      <c r="P90" s="47"/>
      <c r="Q90" s="47"/>
      <c r="R90" s="47"/>
      <c r="S90" s="36">
        <f t="shared" si="8"/>
        <v>0</v>
      </c>
    </row>
    <row r="91" spans="1:19" s="59" customFormat="1" ht="30" customHeight="1" x14ac:dyDescent="0.2">
      <c r="A91" s="40">
        <v>95</v>
      </c>
      <c r="B91" s="110" t="s">
        <v>426</v>
      </c>
      <c r="C91" s="65" t="s">
        <v>712</v>
      </c>
      <c r="D91" s="41" t="s">
        <v>17</v>
      </c>
      <c r="E91" s="61">
        <v>4</v>
      </c>
      <c r="F91" s="41">
        <v>8</v>
      </c>
      <c r="G91" s="61" t="s">
        <v>444</v>
      </c>
      <c r="H91" s="41">
        <v>58</v>
      </c>
      <c r="I91" s="61" t="s">
        <v>111</v>
      </c>
      <c r="J91" s="43"/>
      <c r="K91" s="61"/>
      <c r="L91" s="41"/>
      <c r="M91" s="40"/>
      <c r="N91" s="40"/>
      <c r="O91" s="39" t="s">
        <v>206</v>
      </c>
      <c r="P91" s="93" t="s">
        <v>434</v>
      </c>
      <c r="Q91" s="41"/>
      <c r="R91" s="41"/>
      <c r="S91" s="40">
        <f t="shared" si="8"/>
        <v>696</v>
      </c>
    </row>
    <row r="92" spans="1:19" s="64" customFormat="1" ht="30" customHeight="1" x14ac:dyDescent="0.2">
      <c r="A92" s="37">
        <v>96</v>
      </c>
      <c r="B92" s="121" t="s">
        <v>457</v>
      </c>
      <c r="C92" s="51"/>
      <c r="D92" s="87" t="s">
        <v>738</v>
      </c>
      <c r="E92" s="56">
        <v>4</v>
      </c>
      <c r="F92" s="37">
        <v>8</v>
      </c>
      <c r="G92" s="56" t="s">
        <v>444</v>
      </c>
      <c r="H92" s="37">
        <v>20</v>
      </c>
      <c r="I92" s="56" t="s">
        <v>111</v>
      </c>
      <c r="J92" s="50">
        <f>(E92+F92)*900000</f>
        <v>10800000</v>
      </c>
      <c r="K92" s="56"/>
      <c r="L92" s="37"/>
      <c r="M92" s="47"/>
      <c r="N92" s="47"/>
      <c r="O92" s="39" t="s">
        <v>206</v>
      </c>
      <c r="Q92" s="47"/>
      <c r="R92" s="47"/>
      <c r="S92" s="36">
        <f t="shared" si="8"/>
        <v>240</v>
      </c>
    </row>
    <row r="93" spans="1:19" ht="30" customHeight="1" x14ac:dyDescent="0.2">
      <c r="A93" s="36">
        <v>97</v>
      </c>
      <c r="B93" s="114" t="s">
        <v>454</v>
      </c>
      <c r="D93" s="37" t="s">
        <v>17</v>
      </c>
      <c r="E93" s="56">
        <v>10</v>
      </c>
      <c r="F93" s="37"/>
      <c r="G93" s="56" t="s">
        <v>444</v>
      </c>
      <c r="H93" s="37">
        <v>58</v>
      </c>
      <c r="I93" s="56" t="s">
        <v>111</v>
      </c>
      <c r="J93" s="50">
        <f t="shared" ref="J93:J94" si="11">(E93+F93)*900000</f>
        <v>9000000</v>
      </c>
      <c r="K93" s="56"/>
      <c r="L93" s="37"/>
      <c r="O93" s="39" t="s">
        <v>206</v>
      </c>
      <c r="P93" s="47"/>
      <c r="Q93" s="47"/>
      <c r="R93" s="47"/>
      <c r="S93" s="36">
        <f t="shared" si="8"/>
        <v>580</v>
      </c>
    </row>
    <row r="94" spans="1:19" ht="30" customHeight="1" x14ac:dyDescent="0.2">
      <c r="A94" s="36"/>
      <c r="B94" s="114" t="s">
        <v>717</v>
      </c>
      <c r="D94" s="37" t="s">
        <v>17</v>
      </c>
      <c r="E94" s="56">
        <v>20</v>
      </c>
      <c r="F94" s="37"/>
      <c r="G94" s="56" t="s">
        <v>444</v>
      </c>
      <c r="H94" s="37">
        <v>58</v>
      </c>
      <c r="I94" s="56" t="s">
        <v>111</v>
      </c>
      <c r="J94" s="50">
        <f t="shared" si="11"/>
        <v>18000000</v>
      </c>
      <c r="K94" s="56"/>
      <c r="L94" s="37"/>
      <c r="P94" s="47"/>
      <c r="Q94" s="47"/>
      <c r="R94" s="47"/>
      <c r="S94" s="36">
        <f t="shared" si="8"/>
        <v>1160</v>
      </c>
    </row>
    <row r="95" spans="1:19" s="62" customFormat="1" ht="30" customHeight="1" x14ac:dyDescent="0.2">
      <c r="A95" s="41">
        <v>98</v>
      </c>
      <c r="B95" s="110" t="s">
        <v>755</v>
      </c>
      <c r="C95" s="106" t="s">
        <v>718</v>
      </c>
      <c r="D95" s="41" t="s">
        <v>17</v>
      </c>
      <c r="E95" s="61">
        <v>6</v>
      </c>
      <c r="F95" s="41"/>
      <c r="G95" s="56">
        <v>58</v>
      </c>
      <c r="H95" s="37"/>
      <c r="I95" s="61"/>
      <c r="J95" s="50"/>
      <c r="K95" s="61"/>
      <c r="L95" s="41"/>
      <c r="M95" s="41"/>
      <c r="N95" s="47" t="s">
        <v>749</v>
      </c>
      <c r="O95" s="41" t="s">
        <v>206</v>
      </c>
      <c r="P95" s="41" t="s">
        <v>458</v>
      </c>
      <c r="Q95" s="41" t="s">
        <v>459</v>
      </c>
      <c r="R95" s="41"/>
      <c r="S95" s="40">
        <f t="shared" si="8"/>
        <v>0</v>
      </c>
    </row>
    <row r="96" spans="1:19" s="59" customFormat="1" ht="30" customHeight="1" x14ac:dyDescent="0.2">
      <c r="A96" s="40">
        <v>99</v>
      </c>
      <c r="B96" s="111" t="s">
        <v>456</v>
      </c>
      <c r="C96" s="104" t="s">
        <v>719</v>
      </c>
      <c r="D96" s="41" t="s">
        <v>17</v>
      </c>
      <c r="E96" s="61">
        <v>8</v>
      </c>
      <c r="F96" s="41"/>
      <c r="G96" s="56">
        <v>58</v>
      </c>
      <c r="H96" s="37"/>
      <c r="I96" s="61"/>
      <c r="J96" s="50"/>
      <c r="K96" s="61"/>
      <c r="L96" s="41"/>
      <c r="M96" s="40"/>
      <c r="N96" s="40" t="s">
        <v>750</v>
      </c>
      <c r="O96" s="41" t="s">
        <v>206</v>
      </c>
      <c r="P96" s="41" t="s">
        <v>458</v>
      </c>
      <c r="Q96" s="41" t="s">
        <v>459</v>
      </c>
      <c r="R96" s="41"/>
      <c r="S96" s="40">
        <f t="shared" si="8"/>
        <v>0</v>
      </c>
    </row>
    <row r="97" spans="1:19" ht="30" customHeight="1" x14ac:dyDescent="0.2">
      <c r="A97" s="36">
        <v>100</v>
      </c>
      <c r="B97" s="114" t="s">
        <v>460</v>
      </c>
      <c r="D97" s="39" t="s">
        <v>17</v>
      </c>
      <c r="E97" s="56">
        <v>2</v>
      </c>
      <c r="F97" s="37">
        <v>8</v>
      </c>
      <c r="G97" s="56" t="s">
        <v>473</v>
      </c>
      <c r="H97" s="37">
        <v>3</v>
      </c>
      <c r="I97" s="56" t="s">
        <v>46</v>
      </c>
      <c r="J97" s="50">
        <f>(E97+F97)*1300000</f>
        <v>13000000</v>
      </c>
      <c r="K97" s="56" t="s">
        <v>482</v>
      </c>
      <c r="L97" s="37"/>
      <c r="M97" s="39" t="s">
        <v>746</v>
      </c>
      <c r="N97" s="47" t="s">
        <v>749</v>
      </c>
      <c r="O97" s="39" t="s">
        <v>753</v>
      </c>
      <c r="P97" s="98" t="s">
        <v>469</v>
      </c>
      <c r="Q97" s="47" t="s">
        <v>477</v>
      </c>
      <c r="R97" s="47"/>
      <c r="S97" s="36">
        <f t="shared" si="8"/>
        <v>30</v>
      </c>
    </row>
    <row r="98" spans="1:19" ht="30" customHeight="1" x14ac:dyDescent="0.2">
      <c r="A98" s="36">
        <v>101</v>
      </c>
      <c r="B98" s="114" t="s">
        <v>461</v>
      </c>
      <c r="D98" s="39" t="s">
        <v>192</v>
      </c>
      <c r="E98" s="56">
        <v>10</v>
      </c>
      <c r="F98" s="37">
        <v>10</v>
      </c>
      <c r="G98" s="56" t="s">
        <v>474</v>
      </c>
      <c r="H98" s="37">
        <v>3</v>
      </c>
      <c r="I98" s="56" t="s">
        <v>46</v>
      </c>
      <c r="J98" s="50">
        <f t="shared" ref="J98:J104" si="12">(E98+F98)*1300000</f>
        <v>26000000</v>
      </c>
      <c r="K98" s="56" t="s">
        <v>483</v>
      </c>
      <c r="L98" s="37"/>
      <c r="M98" s="39" t="s">
        <v>746</v>
      </c>
      <c r="N98" s="47" t="s">
        <v>749</v>
      </c>
      <c r="O98" s="39" t="s">
        <v>753</v>
      </c>
      <c r="P98" s="47" t="s">
        <v>470</v>
      </c>
      <c r="Q98" s="47" t="s">
        <v>478</v>
      </c>
      <c r="R98" s="47"/>
      <c r="S98" s="36">
        <f t="shared" si="8"/>
        <v>60</v>
      </c>
    </row>
    <row r="99" spans="1:19" ht="30" customHeight="1" x14ac:dyDescent="0.2">
      <c r="A99" s="36">
        <v>102</v>
      </c>
      <c r="B99" s="116" t="s">
        <v>462</v>
      </c>
      <c r="C99" s="49" t="s">
        <v>720</v>
      </c>
      <c r="D99" s="39" t="s">
        <v>192</v>
      </c>
      <c r="E99" s="56">
        <v>10</v>
      </c>
      <c r="F99" s="37">
        <v>10</v>
      </c>
      <c r="G99" s="56" t="s">
        <v>474</v>
      </c>
      <c r="H99" s="37">
        <v>3</v>
      </c>
      <c r="I99" s="56" t="s">
        <v>46</v>
      </c>
      <c r="J99" s="50">
        <f t="shared" si="12"/>
        <v>26000000</v>
      </c>
      <c r="K99" s="56" t="s">
        <v>484</v>
      </c>
      <c r="L99" s="37"/>
      <c r="M99" s="39" t="s">
        <v>746</v>
      </c>
      <c r="N99" s="47" t="s">
        <v>749</v>
      </c>
      <c r="O99" s="39" t="s">
        <v>753</v>
      </c>
      <c r="P99" s="47" t="s">
        <v>470</v>
      </c>
      <c r="Q99" s="47" t="s">
        <v>479</v>
      </c>
      <c r="R99" s="47"/>
      <c r="S99" s="36">
        <f t="shared" si="8"/>
        <v>60</v>
      </c>
    </row>
    <row r="100" spans="1:19" ht="30" customHeight="1" x14ac:dyDescent="0.2">
      <c r="A100" s="36">
        <v>103</v>
      </c>
      <c r="B100" s="117" t="s">
        <v>463</v>
      </c>
      <c r="C100" s="87" t="s">
        <v>721</v>
      </c>
      <c r="D100" s="39" t="s">
        <v>192</v>
      </c>
      <c r="E100" s="56">
        <v>2</v>
      </c>
      <c r="F100" s="37">
        <v>5</v>
      </c>
      <c r="G100" s="56" t="s">
        <v>474</v>
      </c>
      <c r="H100" s="37">
        <v>3</v>
      </c>
      <c r="I100" s="56" t="s">
        <v>46</v>
      </c>
      <c r="J100" s="50">
        <f t="shared" si="12"/>
        <v>9100000</v>
      </c>
      <c r="K100" s="56" t="s">
        <v>484</v>
      </c>
      <c r="L100" s="37"/>
      <c r="M100" s="39" t="s">
        <v>746</v>
      </c>
      <c r="N100" s="47" t="s">
        <v>749</v>
      </c>
      <c r="O100" s="39" t="s">
        <v>753</v>
      </c>
      <c r="P100" s="47" t="s">
        <v>470</v>
      </c>
      <c r="Q100" s="47" t="s">
        <v>480</v>
      </c>
      <c r="R100" s="47"/>
      <c r="S100" s="36">
        <f t="shared" si="8"/>
        <v>21</v>
      </c>
    </row>
    <row r="101" spans="1:19" ht="30" customHeight="1" x14ac:dyDescent="0.2">
      <c r="A101" s="36">
        <v>104</v>
      </c>
      <c r="B101" s="117" t="s">
        <v>464</v>
      </c>
      <c r="C101" s="82"/>
      <c r="D101" s="39" t="s">
        <v>192</v>
      </c>
      <c r="E101" s="56">
        <v>10</v>
      </c>
      <c r="F101" s="37">
        <v>10</v>
      </c>
      <c r="G101" s="56" t="s">
        <v>474</v>
      </c>
      <c r="H101" s="37">
        <v>3</v>
      </c>
      <c r="I101" s="56" t="s">
        <v>46</v>
      </c>
      <c r="J101" s="50">
        <f t="shared" si="12"/>
        <v>26000000</v>
      </c>
      <c r="K101" s="56" t="s">
        <v>484</v>
      </c>
      <c r="L101" s="37"/>
      <c r="M101" s="39" t="s">
        <v>746</v>
      </c>
      <c r="N101" s="47" t="s">
        <v>749</v>
      </c>
      <c r="O101" s="39" t="s">
        <v>753</v>
      </c>
      <c r="P101" s="47" t="s">
        <v>470</v>
      </c>
      <c r="Q101" s="47" t="s">
        <v>481</v>
      </c>
      <c r="R101" s="47"/>
      <c r="S101" s="36">
        <f t="shared" si="8"/>
        <v>60</v>
      </c>
    </row>
    <row r="102" spans="1:19" ht="30" customHeight="1" x14ac:dyDescent="0.2">
      <c r="A102" s="36">
        <v>105</v>
      </c>
      <c r="B102" s="122" t="s">
        <v>465</v>
      </c>
      <c r="C102" s="82"/>
      <c r="D102" s="39" t="s">
        <v>192</v>
      </c>
      <c r="E102" s="56">
        <v>12</v>
      </c>
      <c r="F102" s="37">
        <v>12</v>
      </c>
      <c r="G102" s="56" t="s">
        <v>474</v>
      </c>
      <c r="H102" s="37">
        <v>3</v>
      </c>
      <c r="I102" s="56" t="s">
        <v>46</v>
      </c>
      <c r="J102" s="50">
        <f t="shared" si="12"/>
        <v>31200000</v>
      </c>
      <c r="K102" s="56" t="s">
        <v>485</v>
      </c>
      <c r="L102" s="37"/>
      <c r="M102" s="39" t="s">
        <v>746</v>
      </c>
      <c r="N102" s="47" t="s">
        <v>749</v>
      </c>
      <c r="O102" s="39" t="s">
        <v>753</v>
      </c>
      <c r="P102" s="47" t="s">
        <v>470</v>
      </c>
      <c r="S102" s="36">
        <f t="shared" ref="S102:S133" si="13">(E102+F102)*H102</f>
        <v>72</v>
      </c>
    </row>
    <row r="103" spans="1:19" ht="30" customHeight="1" x14ac:dyDescent="0.2">
      <c r="A103" s="36">
        <v>106</v>
      </c>
      <c r="B103" s="116" t="s">
        <v>466</v>
      </c>
      <c r="C103" s="82"/>
      <c r="D103" s="39" t="s">
        <v>192</v>
      </c>
      <c r="E103" s="56">
        <v>10</v>
      </c>
      <c r="F103" s="37">
        <v>10</v>
      </c>
      <c r="G103" s="56" t="s">
        <v>474</v>
      </c>
      <c r="H103" s="37">
        <v>3</v>
      </c>
      <c r="I103" s="56" t="s">
        <v>46</v>
      </c>
      <c r="J103" s="50">
        <f t="shared" si="12"/>
        <v>26000000</v>
      </c>
      <c r="K103" s="56" t="s">
        <v>485</v>
      </c>
      <c r="L103" s="37"/>
      <c r="M103" s="39" t="s">
        <v>746</v>
      </c>
      <c r="N103" s="47" t="s">
        <v>749</v>
      </c>
      <c r="O103" s="39" t="s">
        <v>753</v>
      </c>
      <c r="P103" s="47" t="s">
        <v>470</v>
      </c>
      <c r="S103" s="36">
        <f t="shared" si="13"/>
        <v>60</v>
      </c>
    </row>
    <row r="104" spans="1:19" ht="30" customHeight="1" x14ac:dyDescent="0.2">
      <c r="A104" s="36">
        <v>107</v>
      </c>
      <c r="B104" s="116" t="s">
        <v>467</v>
      </c>
      <c r="C104" s="82"/>
      <c r="D104" s="39" t="s">
        <v>192</v>
      </c>
      <c r="E104" s="56">
        <v>2</v>
      </c>
      <c r="F104" s="37">
        <v>4</v>
      </c>
      <c r="G104" s="66" t="s">
        <v>475</v>
      </c>
      <c r="H104" s="37">
        <v>3</v>
      </c>
      <c r="I104" s="56" t="s">
        <v>46</v>
      </c>
      <c r="J104" s="50">
        <f t="shared" si="12"/>
        <v>7800000</v>
      </c>
      <c r="K104" s="56" t="s">
        <v>236</v>
      </c>
      <c r="L104" s="37"/>
      <c r="M104" s="39" t="s">
        <v>199</v>
      </c>
      <c r="N104" s="47" t="s">
        <v>749</v>
      </c>
      <c r="O104" s="39" t="s">
        <v>753</v>
      </c>
      <c r="P104" s="47" t="s">
        <v>471</v>
      </c>
      <c r="S104" s="36">
        <f t="shared" si="13"/>
        <v>18</v>
      </c>
    </row>
    <row r="105" spans="1:19" ht="30" customHeight="1" x14ac:dyDescent="0.2">
      <c r="A105" s="36">
        <v>108</v>
      </c>
      <c r="B105" s="116" t="s">
        <v>468</v>
      </c>
      <c r="C105" s="49"/>
      <c r="D105" s="39" t="s">
        <v>192</v>
      </c>
      <c r="E105" s="56">
        <v>8</v>
      </c>
      <c r="F105" s="37">
        <v>8</v>
      </c>
      <c r="G105" s="56" t="s">
        <v>476</v>
      </c>
      <c r="H105" s="37">
        <v>122</v>
      </c>
      <c r="I105" s="56" t="s">
        <v>46</v>
      </c>
      <c r="J105" s="50">
        <f>(E105+F105)*900000</f>
        <v>14400000</v>
      </c>
      <c r="K105" s="56" t="s">
        <v>486</v>
      </c>
      <c r="L105" s="37"/>
      <c r="N105" s="47" t="s">
        <v>749</v>
      </c>
      <c r="O105" s="39" t="s">
        <v>753</v>
      </c>
      <c r="P105" s="47" t="s">
        <v>472</v>
      </c>
      <c r="S105" s="36">
        <f t="shared" si="13"/>
        <v>1952</v>
      </c>
    </row>
    <row r="106" spans="1:19" s="71" customFormat="1" ht="30" customHeight="1" x14ac:dyDescent="0.2">
      <c r="A106" s="53">
        <v>109</v>
      </c>
      <c r="B106" s="123" t="s">
        <v>739</v>
      </c>
      <c r="C106" s="83"/>
      <c r="D106" s="53" t="s">
        <v>17</v>
      </c>
      <c r="E106" s="69">
        <v>6</v>
      </c>
      <c r="F106" s="53"/>
      <c r="G106" s="69" t="s">
        <v>252</v>
      </c>
      <c r="H106" s="53">
        <v>985</v>
      </c>
      <c r="I106" s="69"/>
      <c r="J106" s="50">
        <f>(E106+F106)*900000</f>
        <v>5400000</v>
      </c>
      <c r="K106" s="69"/>
      <c r="L106" s="53"/>
      <c r="M106" s="70"/>
      <c r="N106" s="39"/>
      <c r="O106" s="70"/>
      <c r="P106" s="70"/>
      <c r="Q106" s="70"/>
      <c r="R106" s="70"/>
      <c r="S106" s="53">
        <f t="shared" si="13"/>
        <v>5910</v>
      </c>
    </row>
    <row r="107" spans="1:19" ht="30" customHeight="1" x14ac:dyDescent="0.2">
      <c r="A107" s="36">
        <v>110</v>
      </c>
      <c r="B107" s="121" t="s">
        <v>487</v>
      </c>
      <c r="C107" s="51"/>
      <c r="D107" s="47" t="s">
        <v>192</v>
      </c>
      <c r="E107" s="47">
        <v>4</v>
      </c>
      <c r="F107" s="47">
        <v>4</v>
      </c>
      <c r="G107" s="47" t="s">
        <v>531</v>
      </c>
      <c r="H107" s="47">
        <v>31</v>
      </c>
      <c r="I107" s="47" t="s">
        <v>75</v>
      </c>
      <c r="J107" s="47">
        <f>(E107+F107)*1300000</f>
        <v>10400000</v>
      </c>
      <c r="K107" s="63" t="s">
        <v>556</v>
      </c>
      <c r="L107" s="47"/>
      <c r="M107" s="39" t="s">
        <v>747</v>
      </c>
      <c r="N107" s="39" t="s">
        <v>751</v>
      </c>
      <c r="O107" s="39" t="s">
        <v>206</v>
      </c>
      <c r="P107" s="99" t="s">
        <v>511</v>
      </c>
      <c r="R107" s="39" t="s">
        <v>552</v>
      </c>
      <c r="S107" s="36">
        <f t="shared" si="13"/>
        <v>248</v>
      </c>
    </row>
    <row r="108" spans="1:19" ht="30" customHeight="1" x14ac:dyDescent="0.2">
      <c r="A108" s="36">
        <v>111</v>
      </c>
      <c r="B108" s="121" t="s">
        <v>488</v>
      </c>
      <c r="C108" s="51"/>
      <c r="D108" s="47" t="s">
        <v>192</v>
      </c>
      <c r="E108" s="47">
        <v>60</v>
      </c>
      <c r="F108" s="47">
        <v>50</v>
      </c>
      <c r="G108" s="47" t="s">
        <v>445</v>
      </c>
      <c r="H108" s="47">
        <v>31</v>
      </c>
      <c r="I108" s="47" t="s">
        <v>75</v>
      </c>
      <c r="J108" s="47">
        <f t="shared" ref="J108:J121" si="14">(E108+F108)*1300000</f>
        <v>143000000</v>
      </c>
      <c r="K108" s="63" t="s">
        <v>556</v>
      </c>
      <c r="L108" s="47"/>
      <c r="M108" s="39" t="s">
        <v>747</v>
      </c>
      <c r="N108" s="39" t="s">
        <v>749</v>
      </c>
      <c r="O108" s="39" t="s">
        <v>753</v>
      </c>
      <c r="P108" s="47" t="s">
        <v>512</v>
      </c>
      <c r="Q108" s="39" t="s">
        <v>539</v>
      </c>
      <c r="R108" s="39" t="s">
        <v>552</v>
      </c>
      <c r="S108" s="36">
        <f t="shared" si="13"/>
        <v>3410</v>
      </c>
    </row>
    <row r="109" spans="1:19" ht="30" customHeight="1" x14ac:dyDescent="0.2">
      <c r="A109" s="36">
        <v>112</v>
      </c>
      <c r="B109" s="118" t="s">
        <v>489</v>
      </c>
      <c r="C109" s="68" t="s">
        <v>722</v>
      </c>
      <c r="D109" s="47" t="s">
        <v>192</v>
      </c>
      <c r="E109" s="47">
        <v>25</v>
      </c>
      <c r="F109" s="47">
        <v>25</v>
      </c>
      <c r="G109" s="47" t="s">
        <v>445</v>
      </c>
      <c r="H109" s="47">
        <v>31</v>
      </c>
      <c r="I109" s="47" t="s">
        <v>75</v>
      </c>
      <c r="J109" s="47">
        <f t="shared" si="14"/>
        <v>65000000</v>
      </c>
      <c r="K109" s="63" t="s">
        <v>556</v>
      </c>
      <c r="L109" s="47"/>
      <c r="M109" s="39" t="s">
        <v>747</v>
      </c>
      <c r="N109" s="39" t="s">
        <v>749</v>
      </c>
      <c r="O109" s="39" t="s">
        <v>753</v>
      </c>
      <c r="P109" s="47" t="s">
        <v>513</v>
      </c>
      <c r="Q109" s="39" t="s">
        <v>540</v>
      </c>
      <c r="R109" s="39" t="s">
        <v>552</v>
      </c>
      <c r="S109" s="36">
        <f t="shared" si="13"/>
        <v>1550</v>
      </c>
    </row>
    <row r="110" spans="1:19" ht="30" customHeight="1" x14ac:dyDescent="0.2">
      <c r="A110" s="36">
        <v>113</v>
      </c>
      <c r="B110" s="121" t="s">
        <v>490</v>
      </c>
      <c r="C110" s="68" t="s">
        <v>723</v>
      </c>
      <c r="D110" s="47" t="s">
        <v>192</v>
      </c>
      <c r="E110" s="47">
        <v>30</v>
      </c>
      <c r="F110" s="47">
        <v>30</v>
      </c>
      <c r="G110" s="47" t="s">
        <v>445</v>
      </c>
      <c r="H110" s="47">
        <v>31</v>
      </c>
      <c r="I110" s="47" t="s">
        <v>75</v>
      </c>
      <c r="J110" s="47">
        <f t="shared" si="14"/>
        <v>78000000</v>
      </c>
      <c r="K110" s="63" t="s">
        <v>556</v>
      </c>
      <c r="L110" s="47"/>
      <c r="M110" s="39" t="s">
        <v>747</v>
      </c>
      <c r="N110" s="39" t="s">
        <v>749</v>
      </c>
      <c r="O110" s="39" t="s">
        <v>753</v>
      </c>
      <c r="P110" s="47" t="s">
        <v>514</v>
      </c>
      <c r="Q110" s="39" t="s">
        <v>541</v>
      </c>
      <c r="R110" s="39" t="s">
        <v>552</v>
      </c>
      <c r="S110" s="36">
        <f t="shared" si="13"/>
        <v>1860</v>
      </c>
    </row>
    <row r="111" spans="1:19" ht="30" customHeight="1" x14ac:dyDescent="0.2">
      <c r="A111" s="36">
        <v>114</v>
      </c>
      <c r="B111" s="124" t="s">
        <v>491</v>
      </c>
      <c r="D111" s="47" t="s">
        <v>192</v>
      </c>
      <c r="E111" s="39">
        <v>40</v>
      </c>
      <c r="F111" s="39">
        <v>80</v>
      </c>
      <c r="G111" s="39" t="s">
        <v>445</v>
      </c>
      <c r="H111" s="47">
        <v>31</v>
      </c>
      <c r="I111" s="47" t="s">
        <v>75</v>
      </c>
      <c r="J111" s="47">
        <f t="shared" si="14"/>
        <v>156000000</v>
      </c>
      <c r="K111" s="57" t="s">
        <v>556</v>
      </c>
      <c r="M111" s="39" t="s">
        <v>747</v>
      </c>
      <c r="N111" s="39" t="s">
        <v>749</v>
      </c>
      <c r="O111" s="39" t="s">
        <v>753</v>
      </c>
      <c r="P111" s="39" t="s">
        <v>515</v>
      </c>
      <c r="Q111" s="39" t="s">
        <v>538</v>
      </c>
      <c r="R111" s="39" t="s">
        <v>552</v>
      </c>
      <c r="S111" s="36">
        <f t="shared" si="13"/>
        <v>3720</v>
      </c>
    </row>
    <row r="112" spans="1:19" ht="30" customHeight="1" x14ac:dyDescent="0.2">
      <c r="A112" s="36">
        <v>108</v>
      </c>
      <c r="B112" s="124" t="s">
        <v>492</v>
      </c>
      <c r="D112" s="47" t="s">
        <v>192</v>
      </c>
      <c r="E112" s="39">
        <v>20</v>
      </c>
      <c r="F112" s="39">
        <v>20</v>
      </c>
      <c r="G112" s="39" t="s">
        <v>445</v>
      </c>
      <c r="H112" s="47">
        <v>31</v>
      </c>
      <c r="I112" s="47" t="s">
        <v>75</v>
      </c>
      <c r="J112" s="47">
        <f t="shared" si="14"/>
        <v>52000000</v>
      </c>
      <c r="K112" s="57" t="s">
        <v>556</v>
      </c>
      <c r="M112" s="39" t="s">
        <v>747</v>
      </c>
      <c r="N112" s="39" t="s">
        <v>749</v>
      </c>
      <c r="O112" s="39" t="s">
        <v>753</v>
      </c>
      <c r="P112" s="39" t="s">
        <v>516</v>
      </c>
      <c r="Q112" s="39" t="s">
        <v>542</v>
      </c>
      <c r="R112" s="39" t="s">
        <v>552</v>
      </c>
      <c r="S112" s="36">
        <f t="shared" si="13"/>
        <v>1240</v>
      </c>
    </row>
    <row r="113" spans="1:19" ht="30" customHeight="1" x14ac:dyDescent="0.2">
      <c r="A113" s="36">
        <v>109</v>
      </c>
      <c r="B113" s="125" t="s">
        <v>493</v>
      </c>
      <c r="D113" s="47" t="s">
        <v>192</v>
      </c>
      <c r="E113" s="39">
        <v>10</v>
      </c>
      <c r="F113" s="39">
        <v>10</v>
      </c>
      <c r="G113" s="39" t="s">
        <v>445</v>
      </c>
      <c r="H113" s="47">
        <v>31</v>
      </c>
      <c r="I113" s="47" t="s">
        <v>75</v>
      </c>
      <c r="J113" s="47">
        <f t="shared" si="14"/>
        <v>26000000</v>
      </c>
      <c r="K113" s="57" t="s">
        <v>556</v>
      </c>
      <c r="M113" s="39" t="s">
        <v>747</v>
      </c>
      <c r="N113" s="39" t="s">
        <v>749</v>
      </c>
      <c r="O113" s="39" t="s">
        <v>753</v>
      </c>
      <c r="P113" s="39" t="s">
        <v>517</v>
      </c>
      <c r="Q113" s="39" t="s">
        <v>538</v>
      </c>
      <c r="R113" s="39" t="s">
        <v>552</v>
      </c>
      <c r="S113" s="36">
        <f t="shared" si="13"/>
        <v>620</v>
      </c>
    </row>
    <row r="114" spans="1:19" ht="30" customHeight="1" x14ac:dyDescent="0.2">
      <c r="A114" s="36">
        <v>110</v>
      </c>
      <c r="B114" s="114" t="s">
        <v>494</v>
      </c>
      <c r="D114" s="47" t="s">
        <v>192</v>
      </c>
      <c r="E114" s="39">
        <v>20</v>
      </c>
      <c r="F114" s="39">
        <v>20</v>
      </c>
      <c r="G114" s="39" t="s">
        <v>445</v>
      </c>
      <c r="H114" s="47">
        <v>31</v>
      </c>
      <c r="I114" s="47" t="s">
        <v>75</v>
      </c>
      <c r="J114" s="47">
        <f t="shared" si="14"/>
        <v>52000000</v>
      </c>
      <c r="K114" s="57" t="s">
        <v>556</v>
      </c>
      <c r="M114" s="39" t="s">
        <v>747</v>
      </c>
      <c r="N114" s="39" t="s">
        <v>749</v>
      </c>
      <c r="O114" s="39" t="s">
        <v>753</v>
      </c>
      <c r="P114" s="39" t="s">
        <v>517</v>
      </c>
      <c r="Q114" s="39" t="s">
        <v>543</v>
      </c>
      <c r="R114" s="39" t="s">
        <v>552</v>
      </c>
      <c r="S114" s="36">
        <f t="shared" si="13"/>
        <v>1240</v>
      </c>
    </row>
    <row r="115" spans="1:19" s="59" customFormat="1" ht="30" customHeight="1" x14ac:dyDescent="0.2">
      <c r="A115" s="40">
        <v>111</v>
      </c>
      <c r="B115" s="126" t="s">
        <v>495</v>
      </c>
      <c r="C115" s="67" t="s">
        <v>724</v>
      </c>
      <c r="D115" s="41" t="s">
        <v>192</v>
      </c>
      <c r="E115" s="40">
        <v>50</v>
      </c>
      <c r="F115" s="40">
        <v>20</v>
      </c>
      <c r="G115" s="40" t="s">
        <v>445</v>
      </c>
      <c r="H115" s="47">
        <v>31</v>
      </c>
      <c r="I115" s="41" t="s">
        <v>75</v>
      </c>
      <c r="J115" s="47">
        <f t="shared" si="14"/>
        <v>91000000</v>
      </c>
      <c r="K115" s="48" t="s">
        <v>556</v>
      </c>
      <c r="L115" s="40"/>
      <c r="M115" s="39" t="s">
        <v>747</v>
      </c>
      <c r="N115" s="39" t="s">
        <v>749</v>
      </c>
      <c r="O115" s="39" t="s">
        <v>753</v>
      </c>
      <c r="P115" s="40" t="s">
        <v>518</v>
      </c>
      <c r="Q115" s="40" t="s">
        <v>544</v>
      </c>
      <c r="R115" s="40" t="s">
        <v>552</v>
      </c>
      <c r="S115" s="40">
        <f t="shared" si="13"/>
        <v>2170</v>
      </c>
    </row>
    <row r="116" spans="1:19" s="59" customFormat="1" ht="30" customHeight="1" x14ac:dyDescent="0.2">
      <c r="A116" s="40">
        <v>112</v>
      </c>
      <c r="B116" s="126" t="s">
        <v>496</v>
      </c>
      <c r="C116" s="88" t="s">
        <v>725</v>
      </c>
      <c r="D116" s="41" t="s">
        <v>192</v>
      </c>
      <c r="E116" s="40">
        <v>50</v>
      </c>
      <c r="F116" s="40">
        <v>20</v>
      </c>
      <c r="G116" s="40" t="s">
        <v>445</v>
      </c>
      <c r="H116" s="47">
        <v>31</v>
      </c>
      <c r="I116" s="41" t="s">
        <v>75</v>
      </c>
      <c r="J116" s="47">
        <f t="shared" si="14"/>
        <v>91000000</v>
      </c>
      <c r="K116" s="48" t="s">
        <v>556</v>
      </c>
      <c r="L116" s="40"/>
      <c r="M116" s="39" t="s">
        <v>747</v>
      </c>
      <c r="N116" s="39" t="s">
        <v>749</v>
      </c>
      <c r="O116" s="39" t="s">
        <v>753</v>
      </c>
      <c r="P116" s="48" t="s">
        <v>742</v>
      </c>
      <c r="Q116" s="40" t="s">
        <v>545</v>
      </c>
      <c r="R116" s="40" t="s">
        <v>552</v>
      </c>
      <c r="S116" s="40">
        <f t="shared" si="13"/>
        <v>2170</v>
      </c>
    </row>
    <row r="117" spans="1:19" ht="30" customHeight="1" x14ac:dyDescent="0.2">
      <c r="A117" s="36">
        <v>113</v>
      </c>
      <c r="B117" s="114" t="s">
        <v>726</v>
      </c>
      <c r="D117" s="47" t="s">
        <v>192</v>
      </c>
      <c r="E117" s="39">
        <v>40</v>
      </c>
      <c r="F117" s="39">
        <v>40</v>
      </c>
      <c r="G117" s="39" t="s">
        <v>445</v>
      </c>
      <c r="H117" s="47">
        <v>31</v>
      </c>
      <c r="I117" s="47" t="s">
        <v>75</v>
      </c>
      <c r="J117" s="47">
        <f t="shared" si="14"/>
        <v>104000000</v>
      </c>
      <c r="M117" s="39" t="s">
        <v>747</v>
      </c>
      <c r="N117" s="39" t="s">
        <v>749</v>
      </c>
      <c r="O117" s="39" t="s">
        <v>753</v>
      </c>
      <c r="P117" s="39" t="s">
        <v>519</v>
      </c>
      <c r="Q117" s="39" t="s">
        <v>546</v>
      </c>
      <c r="S117" s="36">
        <f t="shared" si="13"/>
        <v>2480</v>
      </c>
    </row>
    <row r="118" spans="1:19" ht="30" customHeight="1" x14ac:dyDescent="0.2">
      <c r="A118" s="36">
        <v>114</v>
      </c>
      <c r="B118" s="124" t="s">
        <v>497</v>
      </c>
      <c r="D118" s="47" t="s">
        <v>192</v>
      </c>
      <c r="E118" s="39">
        <v>10</v>
      </c>
      <c r="G118" s="39" t="s">
        <v>52</v>
      </c>
      <c r="H118" s="47">
        <v>31</v>
      </c>
      <c r="I118" s="47" t="s">
        <v>75</v>
      </c>
      <c r="J118" s="47">
        <f t="shared" si="14"/>
        <v>13000000</v>
      </c>
      <c r="M118" s="39" t="s">
        <v>200</v>
      </c>
      <c r="N118" s="39" t="s">
        <v>202</v>
      </c>
      <c r="O118" s="39" t="s">
        <v>207</v>
      </c>
      <c r="S118" s="36">
        <f t="shared" si="13"/>
        <v>310</v>
      </c>
    </row>
    <row r="119" spans="1:19" ht="30" customHeight="1" x14ac:dyDescent="0.2">
      <c r="A119" s="36">
        <v>108</v>
      </c>
      <c r="B119" s="114" t="s">
        <v>498</v>
      </c>
      <c r="D119" s="39" t="s">
        <v>736</v>
      </c>
      <c r="E119" s="39">
        <v>10</v>
      </c>
      <c r="G119" s="39" t="s">
        <v>532</v>
      </c>
      <c r="H119" s="39">
        <v>47</v>
      </c>
      <c r="I119" s="47" t="s">
        <v>75</v>
      </c>
      <c r="J119" s="47">
        <f t="shared" si="14"/>
        <v>13000000</v>
      </c>
      <c r="M119" s="39" t="s">
        <v>200</v>
      </c>
      <c r="N119" s="39" t="s">
        <v>202</v>
      </c>
      <c r="O119" s="39" t="s">
        <v>207</v>
      </c>
      <c r="S119" s="36">
        <f t="shared" si="13"/>
        <v>470</v>
      </c>
    </row>
    <row r="120" spans="1:19" s="59" customFormat="1" ht="30" customHeight="1" x14ac:dyDescent="0.2">
      <c r="A120" s="40">
        <v>109</v>
      </c>
      <c r="B120" s="126" t="s">
        <v>499</v>
      </c>
      <c r="C120" s="67" t="s">
        <v>712</v>
      </c>
      <c r="D120" s="40" t="s">
        <v>17</v>
      </c>
      <c r="E120" s="40">
        <v>10</v>
      </c>
      <c r="F120" s="40"/>
      <c r="G120" s="40" t="s">
        <v>532</v>
      </c>
      <c r="H120" s="39">
        <v>47</v>
      </c>
      <c r="I120" s="41" t="s">
        <v>75</v>
      </c>
      <c r="J120" s="47">
        <f t="shared" si="14"/>
        <v>13000000</v>
      </c>
      <c r="K120" s="40"/>
      <c r="L120" s="40"/>
      <c r="M120" s="39" t="s">
        <v>200</v>
      </c>
      <c r="N120" s="39" t="s">
        <v>202</v>
      </c>
      <c r="O120" s="39" t="s">
        <v>207</v>
      </c>
      <c r="P120" s="40"/>
      <c r="Q120" s="40"/>
      <c r="R120" s="40"/>
      <c r="S120" s="40">
        <f t="shared" si="13"/>
        <v>470</v>
      </c>
    </row>
    <row r="121" spans="1:19" ht="30" customHeight="1" x14ac:dyDescent="0.2">
      <c r="A121" s="36">
        <v>110</v>
      </c>
      <c r="B121" s="114" t="s">
        <v>500</v>
      </c>
      <c r="D121" s="39" t="s">
        <v>17</v>
      </c>
      <c r="E121" s="39">
        <v>10</v>
      </c>
      <c r="G121" s="39" t="s">
        <v>532</v>
      </c>
      <c r="H121" s="39">
        <v>47</v>
      </c>
      <c r="I121" s="47" t="s">
        <v>75</v>
      </c>
      <c r="J121" s="47">
        <f t="shared" si="14"/>
        <v>13000000</v>
      </c>
      <c r="K121" s="57" t="s">
        <v>557</v>
      </c>
      <c r="M121" s="39" t="s">
        <v>200</v>
      </c>
      <c r="N121" s="39" t="s">
        <v>202</v>
      </c>
      <c r="O121" s="39" t="s">
        <v>207</v>
      </c>
      <c r="R121" s="39" t="s">
        <v>553</v>
      </c>
      <c r="S121" s="36">
        <f t="shared" si="13"/>
        <v>470</v>
      </c>
    </row>
    <row r="122" spans="1:19" ht="30" customHeight="1" x14ac:dyDescent="0.2">
      <c r="A122" s="36">
        <v>111</v>
      </c>
      <c r="B122" s="124" t="s">
        <v>501</v>
      </c>
      <c r="D122" s="39" t="s">
        <v>192</v>
      </c>
      <c r="E122" s="39">
        <v>6</v>
      </c>
      <c r="F122" s="39">
        <v>6</v>
      </c>
      <c r="G122" s="39" t="s">
        <v>533</v>
      </c>
      <c r="H122" s="39">
        <v>1</v>
      </c>
      <c r="I122" s="47" t="s">
        <v>75</v>
      </c>
      <c r="J122" s="39">
        <f>(E122+F122)*900000</f>
        <v>10800000</v>
      </c>
      <c r="K122" s="57" t="s">
        <v>557</v>
      </c>
      <c r="M122" s="39" t="s">
        <v>200</v>
      </c>
      <c r="N122" s="39" t="s">
        <v>204</v>
      </c>
      <c r="P122" s="39" t="s">
        <v>520</v>
      </c>
      <c r="Q122" s="39" t="s">
        <v>547</v>
      </c>
      <c r="R122" s="39" t="s">
        <v>554</v>
      </c>
      <c r="S122" s="36">
        <f t="shared" si="13"/>
        <v>12</v>
      </c>
    </row>
    <row r="123" spans="1:19" s="59" customFormat="1" ht="30" customHeight="1" x14ac:dyDescent="0.2">
      <c r="A123" s="40">
        <v>112</v>
      </c>
      <c r="B123" s="127" t="s">
        <v>502</v>
      </c>
      <c r="C123" s="88" t="s">
        <v>727</v>
      </c>
      <c r="D123" s="40" t="s">
        <v>192</v>
      </c>
      <c r="E123" s="40">
        <v>12</v>
      </c>
      <c r="F123" s="40"/>
      <c r="G123" s="40" t="s">
        <v>533</v>
      </c>
      <c r="H123" s="40">
        <v>1</v>
      </c>
      <c r="I123" s="41" t="s">
        <v>75</v>
      </c>
      <c r="J123" s="39">
        <f>(E123+F123)*900000</f>
        <v>10800000</v>
      </c>
      <c r="K123" s="48" t="s">
        <v>557</v>
      </c>
      <c r="L123" s="40"/>
      <c r="M123" s="39" t="s">
        <v>200</v>
      </c>
      <c r="N123" s="40"/>
      <c r="O123" s="40" t="s">
        <v>207</v>
      </c>
      <c r="P123" s="48" t="s">
        <v>521</v>
      </c>
      <c r="Q123" s="40" t="s">
        <v>548</v>
      </c>
      <c r="R123" s="40" t="s">
        <v>555</v>
      </c>
      <c r="S123" s="40">
        <f t="shared" si="13"/>
        <v>12</v>
      </c>
    </row>
    <row r="124" spans="1:19" ht="30" customHeight="1" x14ac:dyDescent="0.2">
      <c r="A124" s="36">
        <v>113</v>
      </c>
      <c r="B124" s="124" t="s">
        <v>503</v>
      </c>
      <c r="D124" s="39" t="s">
        <v>192</v>
      </c>
      <c r="E124" s="39">
        <v>4</v>
      </c>
      <c r="F124" s="39">
        <v>6</v>
      </c>
      <c r="G124" s="39" t="s">
        <v>533</v>
      </c>
      <c r="H124" s="39">
        <v>1</v>
      </c>
      <c r="I124" s="47" t="s">
        <v>75</v>
      </c>
      <c r="J124" s="39">
        <f>(E124+F124)*900000</f>
        <v>9000000</v>
      </c>
      <c r="K124" s="39" t="s">
        <v>262</v>
      </c>
      <c r="M124" s="39" t="s">
        <v>200</v>
      </c>
      <c r="N124" s="39" t="s">
        <v>204</v>
      </c>
      <c r="O124" s="39" t="s">
        <v>206</v>
      </c>
      <c r="P124" s="39" t="s">
        <v>522</v>
      </c>
      <c r="Q124" s="39" t="s">
        <v>549</v>
      </c>
      <c r="R124" s="39" t="s">
        <v>550</v>
      </c>
      <c r="S124" s="36">
        <f t="shared" si="13"/>
        <v>10</v>
      </c>
    </row>
    <row r="125" spans="1:19" s="59" customFormat="1" ht="30" customHeight="1" x14ac:dyDescent="0.2">
      <c r="A125" s="40">
        <v>114</v>
      </c>
      <c r="B125" s="111" t="s">
        <v>504</v>
      </c>
      <c r="C125" s="67" t="s">
        <v>728</v>
      </c>
      <c r="D125" s="40" t="s">
        <v>192</v>
      </c>
      <c r="E125" s="40">
        <v>50</v>
      </c>
      <c r="F125" s="40">
        <v>30</v>
      </c>
      <c r="G125" s="40" t="s">
        <v>534</v>
      </c>
      <c r="H125" s="40"/>
      <c r="I125" s="41" t="s">
        <v>75</v>
      </c>
      <c r="J125" s="40"/>
      <c r="K125" s="40" t="s">
        <v>262</v>
      </c>
      <c r="L125" s="40"/>
      <c r="M125" s="39" t="s">
        <v>747</v>
      </c>
      <c r="N125" s="40" t="s">
        <v>749</v>
      </c>
      <c r="O125" s="40" t="s">
        <v>753</v>
      </c>
      <c r="P125" s="88" t="s">
        <v>523</v>
      </c>
      <c r="Q125" s="40" t="s">
        <v>550</v>
      </c>
      <c r="R125" s="40" t="s">
        <v>550</v>
      </c>
      <c r="S125" s="40">
        <f t="shared" si="13"/>
        <v>0</v>
      </c>
    </row>
    <row r="126" spans="1:19" s="59" customFormat="1" ht="30" customHeight="1" x14ac:dyDescent="0.2">
      <c r="A126" s="40">
        <v>108</v>
      </c>
      <c r="B126" s="111" t="s">
        <v>118</v>
      </c>
      <c r="C126" s="67">
        <v>91</v>
      </c>
      <c r="D126" s="40" t="s">
        <v>192</v>
      </c>
      <c r="E126" s="40">
        <v>40</v>
      </c>
      <c r="F126" s="40">
        <v>20</v>
      </c>
      <c r="G126" s="40" t="s">
        <v>534</v>
      </c>
      <c r="H126" s="40"/>
      <c r="I126" s="41" t="s">
        <v>75</v>
      </c>
      <c r="J126" s="40"/>
      <c r="K126" s="40" t="s">
        <v>262</v>
      </c>
      <c r="L126" s="40"/>
      <c r="M126" s="39" t="s">
        <v>747</v>
      </c>
      <c r="N126" s="40" t="s">
        <v>749</v>
      </c>
      <c r="O126" s="40" t="s">
        <v>753</v>
      </c>
      <c r="P126" s="40" t="s">
        <v>524</v>
      </c>
      <c r="Q126" s="40" t="s">
        <v>550</v>
      </c>
      <c r="R126" s="40" t="s">
        <v>550</v>
      </c>
      <c r="S126" s="40">
        <f t="shared" si="13"/>
        <v>0</v>
      </c>
    </row>
    <row r="127" spans="1:19" ht="30" customHeight="1" x14ac:dyDescent="0.2">
      <c r="A127" s="36">
        <v>109</v>
      </c>
      <c r="B127" s="114" t="s">
        <v>505</v>
      </c>
      <c r="D127" s="39" t="s">
        <v>192</v>
      </c>
      <c r="E127" s="39">
        <v>10</v>
      </c>
      <c r="F127" s="39">
        <v>40</v>
      </c>
      <c r="G127" s="39" t="s">
        <v>534</v>
      </c>
      <c r="H127" s="39">
        <v>31</v>
      </c>
      <c r="I127" s="47" t="s">
        <v>75</v>
      </c>
      <c r="J127" s="39">
        <f>(E127+F127)*900000</f>
        <v>45000000</v>
      </c>
      <c r="K127" s="39" t="s">
        <v>262</v>
      </c>
      <c r="M127" s="39" t="s">
        <v>747</v>
      </c>
      <c r="N127" s="40" t="s">
        <v>749</v>
      </c>
      <c r="O127" s="39" t="s">
        <v>207</v>
      </c>
      <c r="P127" s="39" t="s">
        <v>525</v>
      </c>
      <c r="Q127" s="39" t="s">
        <v>550</v>
      </c>
      <c r="R127" s="39" t="s">
        <v>550</v>
      </c>
      <c r="S127" s="36">
        <f t="shared" si="13"/>
        <v>1550</v>
      </c>
    </row>
    <row r="128" spans="1:19" ht="30" customHeight="1" x14ac:dyDescent="0.2">
      <c r="A128" s="36">
        <v>110</v>
      </c>
      <c r="B128" s="114" t="s">
        <v>506</v>
      </c>
      <c r="D128" s="39" t="s">
        <v>192</v>
      </c>
      <c r="E128" s="39">
        <v>30</v>
      </c>
      <c r="F128" s="39">
        <v>30</v>
      </c>
      <c r="G128" s="39" t="s">
        <v>534</v>
      </c>
      <c r="H128" s="39">
        <v>31</v>
      </c>
      <c r="I128" s="47" t="s">
        <v>75</v>
      </c>
      <c r="J128" s="39">
        <f>(E128+F128)*900000</f>
        <v>54000000</v>
      </c>
      <c r="K128" s="39" t="s">
        <v>236</v>
      </c>
      <c r="M128" s="39" t="s">
        <v>747</v>
      </c>
      <c r="N128" s="40" t="s">
        <v>749</v>
      </c>
      <c r="O128" s="39" t="s">
        <v>207</v>
      </c>
      <c r="P128" s="39" t="s">
        <v>526</v>
      </c>
      <c r="Q128" s="39" t="s">
        <v>550</v>
      </c>
      <c r="R128" s="39" t="s">
        <v>551</v>
      </c>
      <c r="S128" s="36">
        <f t="shared" si="13"/>
        <v>1860</v>
      </c>
    </row>
    <row r="129" spans="1:19" s="59" customFormat="1" ht="30" customHeight="1" x14ac:dyDescent="0.2">
      <c r="A129" s="40">
        <v>111</v>
      </c>
      <c r="B129" s="111" t="s">
        <v>275</v>
      </c>
      <c r="C129" s="67" t="s">
        <v>712</v>
      </c>
      <c r="D129" s="40" t="s">
        <v>192</v>
      </c>
      <c r="E129" s="40">
        <v>20</v>
      </c>
      <c r="F129" s="40"/>
      <c r="G129" s="48" t="s">
        <v>535</v>
      </c>
      <c r="H129" s="40">
        <v>122</v>
      </c>
      <c r="I129" s="41" t="s">
        <v>75</v>
      </c>
      <c r="J129" s="39"/>
      <c r="K129" s="40" t="s">
        <v>236</v>
      </c>
      <c r="L129" s="40"/>
      <c r="M129" s="40" t="s">
        <v>200</v>
      </c>
      <c r="N129" s="40" t="s">
        <v>751</v>
      </c>
      <c r="O129" s="40" t="s">
        <v>753</v>
      </c>
      <c r="P129" s="40" t="s">
        <v>527</v>
      </c>
      <c r="Q129" s="40" t="s">
        <v>551</v>
      </c>
      <c r="R129" s="40" t="s">
        <v>551</v>
      </c>
      <c r="S129" s="40">
        <f t="shared" si="13"/>
        <v>2440</v>
      </c>
    </row>
    <row r="130" spans="1:19" ht="30" customHeight="1" x14ac:dyDescent="0.2">
      <c r="A130" s="36">
        <v>112</v>
      </c>
      <c r="B130" s="114" t="s">
        <v>507</v>
      </c>
      <c r="D130" s="39" t="s">
        <v>192</v>
      </c>
      <c r="E130" s="39">
        <v>10</v>
      </c>
      <c r="G130" s="39" t="s">
        <v>536</v>
      </c>
      <c r="H130" s="39">
        <v>122</v>
      </c>
      <c r="I130" s="47" t="s">
        <v>75</v>
      </c>
      <c r="J130" s="39">
        <f t="shared" ref="J130:J132" si="15">(E130+F130)*900000</f>
        <v>9000000</v>
      </c>
      <c r="K130" s="39" t="s">
        <v>236</v>
      </c>
      <c r="M130" s="40" t="s">
        <v>200</v>
      </c>
      <c r="N130" s="40" t="s">
        <v>751</v>
      </c>
      <c r="O130" s="39" t="s">
        <v>206</v>
      </c>
      <c r="P130" s="39" t="s">
        <v>507</v>
      </c>
      <c r="Q130" s="39" t="s">
        <v>551</v>
      </c>
      <c r="R130" s="39" t="s">
        <v>551</v>
      </c>
      <c r="S130" s="36">
        <f t="shared" si="13"/>
        <v>1220</v>
      </c>
    </row>
    <row r="131" spans="1:19" s="59" customFormat="1" ht="30" customHeight="1" x14ac:dyDescent="0.2">
      <c r="A131" s="40">
        <v>113</v>
      </c>
      <c r="B131" s="111" t="s">
        <v>508</v>
      </c>
      <c r="C131" s="67" t="s">
        <v>712</v>
      </c>
      <c r="D131" s="40" t="s">
        <v>192</v>
      </c>
      <c r="E131" s="40">
        <v>10</v>
      </c>
      <c r="F131" s="40"/>
      <c r="G131" s="40" t="s">
        <v>535</v>
      </c>
      <c r="H131" s="40">
        <v>122</v>
      </c>
      <c r="I131" s="41" t="s">
        <v>75</v>
      </c>
      <c r="J131" s="40">
        <f t="shared" si="15"/>
        <v>9000000</v>
      </c>
      <c r="K131" s="40" t="s">
        <v>236</v>
      </c>
      <c r="L131" s="40"/>
      <c r="M131" s="40" t="s">
        <v>200</v>
      </c>
      <c r="N131" s="40" t="s">
        <v>751</v>
      </c>
      <c r="O131" s="40" t="s">
        <v>753</v>
      </c>
      <c r="P131" s="40" t="s">
        <v>528</v>
      </c>
      <c r="Q131" s="40" t="s">
        <v>551</v>
      </c>
      <c r="R131" s="40" t="s">
        <v>551</v>
      </c>
      <c r="S131" s="40">
        <f t="shared" si="13"/>
        <v>1220</v>
      </c>
    </row>
    <row r="132" spans="1:19" ht="30" customHeight="1" x14ac:dyDescent="0.2">
      <c r="A132" s="36">
        <v>114</v>
      </c>
      <c r="B132" s="114" t="s">
        <v>509</v>
      </c>
      <c r="D132" s="39" t="s">
        <v>192</v>
      </c>
      <c r="E132" s="39">
        <v>4</v>
      </c>
      <c r="G132" s="39" t="s">
        <v>535</v>
      </c>
      <c r="H132" s="39">
        <v>31</v>
      </c>
      <c r="I132" s="47" t="s">
        <v>75</v>
      </c>
      <c r="J132" s="39">
        <f t="shared" si="15"/>
        <v>3600000</v>
      </c>
      <c r="K132" s="39" t="s">
        <v>236</v>
      </c>
      <c r="M132" s="40" t="s">
        <v>200</v>
      </c>
      <c r="N132" s="40" t="s">
        <v>751</v>
      </c>
      <c r="O132" s="39" t="s">
        <v>207</v>
      </c>
      <c r="P132" s="39" t="s">
        <v>529</v>
      </c>
      <c r="Q132" s="39" t="s">
        <v>551</v>
      </c>
      <c r="R132" s="39" t="s">
        <v>551</v>
      </c>
      <c r="S132" s="36">
        <f t="shared" si="13"/>
        <v>124</v>
      </c>
    </row>
    <row r="133" spans="1:19" ht="30" customHeight="1" x14ac:dyDescent="0.2">
      <c r="A133" s="36">
        <v>108</v>
      </c>
      <c r="B133" s="124" t="s">
        <v>510</v>
      </c>
      <c r="D133" s="39" t="s">
        <v>192</v>
      </c>
      <c r="G133" s="39" t="s">
        <v>537</v>
      </c>
      <c r="I133" s="47" t="s">
        <v>75</v>
      </c>
      <c r="K133" s="39" t="s">
        <v>236</v>
      </c>
      <c r="M133" s="40" t="s">
        <v>200</v>
      </c>
      <c r="N133" s="40" t="s">
        <v>751</v>
      </c>
      <c r="O133" s="39" t="s">
        <v>207</v>
      </c>
      <c r="P133" s="39" t="s">
        <v>530</v>
      </c>
      <c r="Q133" s="39" t="s">
        <v>551</v>
      </c>
      <c r="S133" s="36">
        <f t="shared" si="13"/>
        <v>0</v>
      </c>
    </row>
    <row r="134" spans="1:19" s="59" customFormat="1" ht="30" customHeight="1" x14ac:dyDescent="0.2">
      <c r="A134" s="40">
        <v>109</v>
      </c>
      <c r="B134" s="126" t="s">
        <v>558</v>
      </c>
      <c r="C134" s="88" t="s">
        <v>729</v>
      </c>
      <c r="D134" s="40" t="s">
        <v>192</v>
      </c>
      <c r="E134" s="40">
        <v>20</v>
      </c>
      <c r="F134" s="40">
        <v>20</v>
      </c>
      <c r="G134" s="40" t="s">
        <v>573</v>
      </c>
      <c r="H134" s="40">
        <v>5</v>
      </c>
      <c r="I134" s="40" t="s">
        <v>588</v>
      </c>
      <c r="J134" s="40"/>
      <c r="K134" s="40" t="s">
        <v>585</v>
      </c>
      <c r="L134" s="40"/>
      <c r="M134" s="40" t="s">
        <v>199</v>
      </c>
      <c r="N134" s="40" t="s">
        <v>749</v>
      </c>
      <c r="O134" s="40" t="s">
        <v>206</v>
      </c>
      <c r="P134" s="88" t="s">
        <v>566</v>
      </c>
      <c r="Q134" s="40" t="s">
        <v>576</v>
      </c>
      <c r="R134" s="48" t="s">
        <v>583</v>
      </c>
      <c r="S134" s="40">
        <f t="shared" ref="S134:S165" si="16">(E134+F134)*H134</f>
        <v>200</v>
      </c>
    </row>
    <row r="135" spans="1:19" ht="30" customHeight="1" x14ac:dyDescent="0.2">
      <c r="A135" s="36">
        <v>110</v>
      </c>
      <c r="B135" s="114" t="s">
        <v>559</v>
      </c>
      <c r="D135" s="39" t="s">
        <v>192</v>
      </c>
      <c r="E135" s="39">
        <v>20</v>
      </c>
      <c r="F135" s="39">
        <v>20</v>
      </c>
      <c r="G135" s="39" t="s">
        <v>573</v>
      </c>
      <c r="H135" s="40">
        <v>5</v>
      </c>
      <c r="I135" s="39" t="s">
        <v>588</v>
      </c>
      <c r="J135" s="39">
        <f>(E135+F135)*900000</f>
        <v>36000000</v>
      </c>
      <c r="K135" s="39" t="s">
        <v>585</v>
      </c>
      <c r="M135" s="40" t="s">
        <v>199</v>
      </c>
      <c r="N135" s="40" t="s">
        <v>749</v>
      </c>
      <c r="O135" s="40" t="s">
        <v>206</v>
      </c>
      <c r="P135" s="57" t="s">
        <v>567</v>
      </c>
      <c r="Q135" s="39" t="s">
        <v>577</v>
      </c>
      <c r="R135" s="57" t="s">
        <v>583</v>
      </c>
      <c r="S135" s="36">
        <f t="shared" si="16"/>
        <v>200</v>
      </c>
    </row>
    <row r="136" spans="1:19" s="59" customFormat="1" ht="30" customHeight="1" x14ac:dyDescent="0.2">
      <c r="A136" s="40">
        <v>111</v>
      </c>
      <c r="B136" s="111" t="s">
        <v>560</v>
      </c>
      <c r="C136" s="67" t="s">
        <v>712</v>
      </c>
      <c r="D136" s="40" t="s">
        <v>192</v>
      </c>
      <c r="E136" s="40">
        <v>15</v>
      </c>
      <c r="F136" s="40">
        <v>15</v>
      </c>
      <c r="G136" s="40" t="s">
        <v>573</v>
      </c>
      <c r="H136" s="40">
        <v>5</v>
      </c>
      <c r="I136" s="40" t="s">
        <v>588</v>
      </c>
      <c r="J136" s="39">
        <f t="shared" ref="J136:J139" si="17">(E136+F136)*900000</f>
        <v>27000000</v>
      </c>
      <c r="K136" s="40" t="s">
        <v>585</v>
      </c>
      <c r="L136" s="40"/>
      <c r="M136" s="40" t="s">
        <v>199</v>
      </c>
      <c r="N136" s="40" t="s">
        <v>749</v>
      </c>
      <c r="O136" s="40" t="s">
        <v>206</v>
      </c>
      <c r="P136" s="88" t="s">
        <v>568</v>
      </c>
      <c r="Q136" s="40" t="s">
        <v>578</v>
      </c>
      <c r="R136" s="48" t="s">
        <v>583</v>
      </c>
      <c r="S136" s="40">
        <f t="shared" si="16"/>
        <v>150</v>
      </c>
    </row>
    <row r="137" spans="1:19" ht="30" customHeight="1" x14ac:dyDescent="0.2">
      <c r="A137" s="36">
        <v>112</v>
      </c>
      <c r="B137" s="114" t="s">
        <v>561</v>
      </c>
      <c r="D137" s="39" t="s">
        <v>192</v>
      </c>
      <c r="E137" s="39">
        <v>30</v>
      </c>
      <c r="F137" s="39">
        <v>30</v>
      </c>
      <c r="G137" s="39" t="s">
        <v>573</v>
      </c>
      <c r="H137" s="40">
        <v>5</v>
      </c>
      <c r="I137" s="39" t="s">
        <v>588</v>
      </c>
      <c r="J137" s="39">
        <f t="shared" si="17"/>
        <v>54000000</v>
      </c>
      <c r="K137" s="39" t="s">
        <v>585</v>
      </c>
      <c r="M137" s="40" t="s">
        <v>199</v>
      </c>
      <c r="N137" s="40" t="s">
        <v>749</v>
      </c>
      <c r="O137" s="40" t="s">
        <v>206</v>
      </c>
      <c r="P137" s="57" t="s">
        <v>569</v>
      </c>
      <c r="Q137" s="39" t="s">
        <v>579</v>
      </c>
      <c r="R137" s="57" t="s">
        <v>583</v>
      </c>
      <c r="S137" s="36">
        <f t="shared" si="16"/>
        <v>300</v>
      </c>
    </row>
    <row r="138" spans="1:19" ht="30" customHeight="1" x14ac:dyDescent="0.2">
      <c r="A138" s="36">
        <v>113</v>
      </c>
      <c r="B138" s="114" t="s">
        <v>562</v>
      </c>
      <c r="D138" s="39" t="s">
        <v>192</v>
      </c>
      <c r="E138" s="39">
        <v>30</v>
      </c>
      <c r="F138" s="39">
        <v>30</v>
      </c>
      <c r="G138" s="39" t="s">
        <v>573</v>
      </c>
      <c r="H138" s="40">
        <v>5</v>
      </c>
      <c r="I138" s="39" t="s">
        <v>588</v>
      </c>
      <c r="J138" s="39">
        <f t="shared" si="17"/>
        <v>54000000</v>
      </c>
      <c r="K138" s="39" t="s">
        <v>585</v>
      </c>
      <c r="M138" s="40" t="s">
        <v>199</v>
      </c>
      <c r="N138" s="40" t="s">
        <v>749</v>
      </c>
      <c r="O138" s="40" t="s">
        <v>206</v>
      </c>
      <c r="P138" s="57" t="s">
        <v>569</v>
      </c>
      <c r="Q138" s="39" t="s">
        <v>580</v>
      </c>
      <c r="R138" s="57" t="s">
        <v>583</v>
      </c>
      <c r="S138" s="36">
        <f t="shared" si="16"/>
        <v>300</v>
      </c>
    </row>
    <row r="139" spans="1:19" ht="30" customHeight="1" x14ac:dyDescent="0.2">
      <c r="A139" s="36">
        <v>114</v>
      </c>
      <c r="B139" s="114" t="s">
        <v>563</v>
      </c>
      <c r="D139" s="39" t="s">
        <v>192</v>
      </c>
      <c r="E139" s="39">
        <v>10</v>
      </c>
      <c r="F139" s="39">
        <v>30</v>
      </c>
      <c r="G139" s="39" t="s">
        <v>573</v>
      </c>
      <c r="H139" s="40">
        <v>5</v>
      </c>
      <c r="I139" s="39" t="s">
        <v>588</v>
      </c>
      <c r="J139" s="39">
        <f t="shared" si="17"/>
        <v>36000000</v>
      </c>
      <c r="K139" s="39" t="s">
        <v>585</v>
      </c>
      <c r="M139" s="40" t="s">
        <v>199</v>
      </c>
      <c r="N139" s="40" t="s">
        <v>749</v>
      </c>
      <c r="O139" s="40" t="s">
        <v>206</v>
      </c>
      <c r="P139" s="57" t="s">
        <v>570</v>
      </c>
      <c r="Q139" s="39" t="s">
        <v>581</v>
      </c>
      <c r="R139" s="57" t="s">
        <v>583</v>
      </c>
      <c r="S139" s="36">
        <f t="shared" si="16"/>
        <v>200</v>
      </c>
    </row>
    <row r="140" spans="1:19" ht="30" customHeight="1" x14ac:dyDescent="0.2">
      <c r="A140" s="36">
        <v>115</v>
      </c>
      <c r="B140" s="114" t="s">
        <v>564</v>
      </c>
      <c r="D140" s="39" t="s">
        <v>192</v>
      </c>
      <c r="E140" s="39">
        <v>10</v>
      </c>
      <c r="G140" s="39" t="s">
        <v>574</v>
      </c>
      <c r="H140" s="39">
        <v>17</v>
      </c>
      <c r="I140" s="39" t="s">
        <v>588</v>
      </c>
      <c r="J140" s="39">
        <f>(E140+F140)*900000</f>
        <v>9000000</v>
      </c>
      <c r="K140" s="39" t="s">
        <v>586</v>
      </c>
      <c r="M140" s="40" t="s">
        <v>199</v>
      </c>
      <c r="N140" s="39" t="s">
        <v>204</v>
      </c>
      <c r="O140" s="40" t="s">
        <v>206</v>
      </c>
      <c r="P140" s="57" t="s">
        <v>571</v>
      </c>
      <c r="Q140" s="39" t="s">
        <v>582</v>
      </c>
      <c r="R140" s="39" t="s">
        <v>584</v>
      </c>
      <c r="S140" s="36">
        <f t="shared" si="16"/>
        <v>170</v>
      </c>
    </row>
    <row r="141" spans="1:19" ht="30" customHeight="1" x14ac:dyDescent="0.2">
      <c r="A141" s="36">
        <v>116</v>
      </c>
      <c r="B141" s="114" t="s">
        <v>565</v>
      </c>
      <c r="C141" s="72" t="s">
        <v>754</v>
      </c>
      <c r="D141" s="39" t="s">
        <v>17</v>
      </c>
      <c r="E141" s="39">
        <v>20</v>
      </c>
      <c r="G141" s="39" t="s">
        <v>575</v>
      </c>
      <c r="H141" s="39">
        <v>17</v>
      </c>
      <c r="I141" s="39" t="s">
        <v>588</v>
      </c>
      <c r="J141" s="39">
        <f t="shared" ref="J141:J147" si="18">(E141+F141)*900000</f>
        <v>18000000</v>
      </c>
      <c r="K141" s="39" t="s">
        <v>587</v>
      </c>
      <c r="M141" s="39" t="s">
        <v>200</v>
      </c>
      <c r="N141" s="39" t="s">
        <v>202</v>
      </c>
      <c r="O141" s="39" t="s">
        <v>207</v>
      </c>
      <c r="P141" s="39" t="s">
        <v>572</v>
      </c>
      <c r="S141" s="36">
        <f t="shared" si="16"/>
        <v>340</v>
      </c>
    </row>
    <row r="142" spans="1:19" ht="30" customHeight="1" x14ac:dyDescent="0.2">
      <c r="A142" s="36">
        <v>117</v>
      </c>
      <c r="B142" s="128" t="s">
        <v>589</v>
      </c>
      <c r="C142" s="73"/>
      <c r="D142" s="39" t="s">
        <v>192</v>
      </c>
      <c r="E142" s="39">
        <v>16</v>
      </c>
      <c r="G142" s="39" t="s">
        <v>594</v>
      </c>
      <c r="H142" s="39">
        <v>16</v>
      </c>
      <c r="I142" s="39" t="s">
        <v>596</v>
      </c>
      <c r="J142" s="39">
        <f t="shared" si="18"/>
        <v>14400000</v>
      </c>
      <c r="K142" s="39" t="s">
        <v>595</v>
      </c>
      <c r="N142" s="39" t="s">
        <v>203</v>
      </c>
      <c r="O142" s="39" t="s">
        <v>207</v>
      </c>
      <c r="P142" s="39" t="s">
        <v>593</v>
      </c>
      <c r="S142" s="36">
        <f t="shared" si="16"/>
        <v>256</v>
      </c>
    </row>
    <row r="143" spans="1:19" ht="30" customHeight="1" x14ac:dyDescent="0.2">
      <c r="A143" s="36">
        <v>118</v>
      </c>
      <c r="B143" s="124" t="s">
        <v>590</v>
      </c>
      <c r="C143" s="103" t="s">
        <v>730</v>
      </c>
      <c r="D143" s="39" t="s">
        <v>192</v>
      </c>
      <c r="E143" s="39">
        <v>16</v>
      </c>
      <c r="G143" s="39" t="s">
        <v>594</v>
      </c>
      <c r="H143" s="39">
        <v>16</v>
      </c>
      <c r="I143" s="39" t="s">
        <v>596</v>
      </c>
      <c r="J143" s="39">
        <f t="shared" si="18"/>
        <v>14400000</v>
      </c>
      <c r="K143" s="39" t="s">
        <v>595</v>
      </c>
      <c r="N143" s="39" t="s">
        <v>203</v>
      </c>
      <c r="O143" s="39" t="s">
        <v>207</v>
      </c>
      <c r="P143" s="39" t="s">
        <v>593</v>
      </c>
      <c r="S143" s="36">
        <f t="shared" si="16"/>
        <v>256</v>
      </c>
    </row>
    <row r="144" spans="1:19" ht="30" customHeight="1" x14ac:dyDescent="0.2">
      <c r="A144" s="36">
        <v>119</v>
      </c>
      <c r="B144" s="114" t="s">
        <v>591</v>
      </c>
      <c r="D144" s="39" t="s">
        <v>192</v>
      </c>
      <c r="E144" s="39">
        <v>16</v>
      </c>
      <c r="G144" s="39" t="s">
        <v>594</v>
      </c>
      <c r="H144" s="39">
        <v>16</v>
      </c>
      <c r="I144" s="39" t="s">
        <v>596</v>
      </c>
      <c r="J144" s="39">
        <f t="shared" si="18"/>
        <v>14400000</v>
      </c>
      <c r="K144" s="39" t="s">
        <v>595</v>
      </c>
      <c r="N144" s="39" t="s">
        <v>203</v>
      </c>
      <c r="O144" s="39" t="s">
        <v>207</v>
      </c>
      <c r="P144" s="39" t="s">
        <v>593</v>
      </c>
      <c r="S144" s="36">
        <f t="shared" si="16"/>
        <v>256</v>
      </c>
    </row>
    <row r="145" spans="1:19" ht="30" customHeight="1" x14ac:dyDescent="0.2">
      <c r="A145" s="36">
        <v>120</v>
      </c>
      <c r="B145" s="124" t="s">
        <v>592</v>
      </c>
      <c r="D145" s="39" t="s">
        <v>192</v>
      </c>
      <c r="E145" s="39">
        <v>24</v>
      </c>
      <c r="G145" s="39" t="s">
        <v>594</v>
      </c>
      <c r="H145" s="39">
        <v>16</v>
      </c>
      <c r="I145" s="39" t="s">
        <v>596</v>
      </c>
      <c r="J145" s="39">
        <f t="shared" si="18"/>
        <v>21600000</v>
      </c>
      <c r="K145" s="39" t="s">
        <v>595</v>
      </c>
      <c r="N145" s="39" t="s">
        <v>203</v>
      </c>
      <c r="O145" s="39" t="s">
        <v>207</v>
      </c>
      <c r="P145" s="39" t="s">
        <v>593</v>
      </c>
      <c r="S145" s="36">
        <f t="shared" si="16"/>
        <v>384</v>
      </c>
    </row>
    <row r="146" spans="1:19" ht="30" customHeight="1" x14ac:dyDescent="0.2">
      <c r="A146" s="36">
        <v>123</v>
      </c>
      <c r="B146" s="124" t="s">
        <v>597</v>
      </c>
      <c r="D146" s="39" t="s">
        <v>17</v>
      </c>
      <c r="E146" s="39">
        <v>10</v>
      </c>
      <c r="G146" s="39" t="s">
        <v>623</v>
      </c>
      <c r="H146" s="39">
        <v>7</v>
      </c>
      <c r="I146" s="39" t="s">
        <v>638</v>
      </c>
      <c r="J146" s="39">
        <f t="shared" si="18"/>
        <v>9000000</v>
      </c>
      <c r="M146" s="39" t="s">
        <v>747</v>
      </c>
      <c r="N146" s="39" t="s">
        <v>203</v>
      </c>
      <c r="O146" s="39" t="s">
        <v>207</v>
      </c>
      <c r="P146" s="39" t="s">
        <v>610</v>
      </c>
      <c r="Q146" s="39" t="s">
        <v>630</v>
      </c>
      <c r="S146" s="36">
        <f t="shared" si="16"/>
        <v>70</v>
      </c>
    </row>
    <row r="147" spans="1:19" ht="30" customHeight="1" x14ac:dyDescent="0.2">
      <c r="A147" s="36">
        <v>124</v>
      </c>
      <c r="B147" s="114" t="s">
        <v>598</v>
      </c>
      <c r="D147" s="39" t="s">
        <v>17</v>
      </c>
      <c r="E147" s="39">
        <v>8</v>
      </c>
      <c r="F147" s="39">
        <v>8</v>
      </c>
      <c r="G147" s="39" t="s">
        <v>623</v>
      </c>
      <c r="H147" s="39">
        <v>7</v>
      </c>
      <c r="I147" s="39" t="s">
        <v>638</v>
      </c>
      <c r="J147" s="39">
        <f t="shared" si="18"/>
        <v>14400000</v>
      </c>
      <c r="M147" s="39" t="s">
        <v>200</v>
      </c>
      <c r="N147" s="39" t="s">
        <v>752</v>
      </c>
      <c r="O147" s="39" t="s">
        <v>753</v>
      </c>
      <c r="P147" s="39" t="s">
        <v>611</v>
      </c>
      <c r="Q147" s="39" t="s">
        <v>624</v>
      </c>
      <c r="S147" s="36">
        <f t="shared" si="16"/>
        <v>112</v>
      </c>
    </row>
    <row r="148" spans="1:19" s="59" customFormat="1" ht="30" customHeight="1" x14ac:dyDescent="0.2">
      <c r="A148" s="40">
        <v>125</v>
      </c>
      <c r="B148" s="111" t="s">
        <v>599</v>
      </c>
      <c r="C148" s="67" t="s">
        <v>712</v>
      </c>
      <c r="D148" s="40" t="s">
        <v>17</v>
      </c>
      <c r="E148" s="40"/>
      <c r="F148" s="40">
        <v>50</v>
      </c>
      <c r="G148" s="40" t="s">
        <v>623</v>
      </c>
      <c r="H148" s="40">
        <v>7</v>
      </c>
      <c r="I148" s="40" t="s">
        <v>638</v>
      </c>
      <c r="J148" s="39"/>
      <c r="K148" s="40"/>
      <c r="L148" s="40"/>
      <c r="M148" s="39" t="s">
        <v>200</v>
      </c>
      <c r="N148" s="40" t="s">
        <v>203</v>
      </c>
      <c r="O148" s="40" t="s">
        <v>207</v>
      </c>
      <c r="P148" s="40" t="s">
        <v>612</v>
      </c>
      <c r="Q148" s="40"/>
      <c r="R148" s="40"/>
      <c r="S148" s="40">
        <f t="shared" si="16"/>
        <v>350</v>
      </c>
    </row>
    <row r="149" spans="1:19" ht="30" customHeight="1" x14ac:dyDescent="0.2">
      <c r="A149" s="36">
        <v>126</v>
      </c>
      <c r="B149" s="124" t="s">
        <v>600</v>
      </c>
      <c r="D149" s="39" t="s">
        <v>192</v>
      </c>
      <c r="E149" s="39">
        <v>80</v>
      </c>
      <c r="F149" s="39">
        <v>80</v>
      </c>
      <c r="G149" s="39" t="s">
        <v>623</v>
      </c>
      <c r="H149" s="39">
        <v>7</v>
      </c>
      <c r="I149" s="39" t="s">
        <v>638</v>
      </c>
      <c r="J149" s="39">
        <f t="shared" ref="J149:J180" si="19">(E149+F149)*900000</f>
        <v>144000000</v>
      </c>
      <c r="M149" s="39" t="s">
        <v>198</v>
      </c>
      <c r="N149" s="39" t="s">
        <v>752</v>
      </c>
      <c r="O149" s="39" t="s">
        <v>206</v>
      </c>
      <c r="P149" s="39" t="s">
        <v>613</v>
      </c>
      <c r="Q149" s="39" t="s">
        <v>631</v>
      </c>
      <c r="R149" s="39" t="s">
        <v>636</v>
      </c>
      <c r="S149" s="36">
        <f t="shared" si="16"/>
        <v>1120</v>
      </c>
    </row>
    <row r="150" spans="1:19" s="59" customFormat="1" ht="30" customHeight="1" x14ac:dyDescent="0.2">
      <c r="A150" s="40">
        <v>127</v>
      </c>
      <c r="B150" s="111" t="s">
        <v>601</v>
      </c>
      <c r="C150" s="67" t="s">
        <v>712</v>
      </c>
      <c r="D150" s="40" t="s">
        <v>192</v>
      </c>
      <c r="E150" s="40">
        <v>50</v>
      </c>
      <c r="F150" s="40">
        <v>50</v>
      </c>
      <c r="G150" s="40" t="s">
        <v>623</v>
      </c>
      <c r="H150" s="40">
        <v>7</v>
      </c>
      <c r="I150" s="40" t="s">
        <v>638</v>
      </c>
      <c r="J150" s="39"/>
      <c r="K150" s="40"/>
      <c r="L150" s="40"/>
      <c r="M150" s="39" t="s">
        <v>198</v>
      </c>
      <c r="N150" s="40" t="s">
        <v>203</v>
      </c>
      <c r="O150" s="39" t="s">
        <v>753</v>
      </c>
      <c r="P150" s="40" t="s">
        <v>614</v>
      </c>
      <c r="Q150" s="40" t="s">
        <v>625</v>
      </c>
      <c r="R150" s="40"/>
      <c r="S150" s="40">
        <f t="shared" si="16"/>
        <v>700</v>
      </c>
    </row>
    <row r="151" spans="1:19" s="62" customFormat="1" ht="30" customHeight="1" x14ac:dyDescent="0.2">
      <c r="A151" s="41">
        <v>128</v>
      </c>
      <c r="B151" s="110" t="s">
        <v>602</v>
      </c>
      <c r="C151" s="65" t="s">
        <v>731</v>
      </c>
      <c r="D151" s="40" t="s">
        <v>192</v>
      </c>
      <c r="E151" s="41">
        <v>50</v>
      </c>
      <c r="F151" s="41">
        <v>50</v>
      </c>
      <c r="G151" s="41" t="s">
        <v>623</v>
      </c>
      <c r="H151" s="41">
        <v>7</v>
      </c>
      <c r="I151" s="41" t="s">
        <v>638</v>
      </c>
      <c r="J151" s="39"/>
      <c r="K151" s="41"/>
      <c r="L151" s="41"/>
      <c r="M151" s="39" t="s">
        <v>198</v>
      </c>
      <c r="N151" s="40" t="s">
        <v>203</v>
      </c>
      <c r="O151" s="39" t="s">
        <v>753</v>
      </c>
      <c r="P151" s="41" t="s">
        <v>615</v>
      </c>
      <c r="Q151" s="41" t="s">
        <v>626</v>
      </c>
      <c r="R151" s="41"/>
      <c r="S151" s="40">
        <f t="shared" si="16"/>
        <v>700</v>
      </c>
    </row>
    <row r="152" spans="1:19" ht="30" customHeight="1" x14ac:dyDescent="0.2">
      <c r="A152" s="36">
        <v>129</v>
      </c>
      <c r="B152" s="124" t="s">
        <v>603</v>
      </c>
      <c r="D152" s="39" t="s">
        <v>192</v>
      </c>
      <c r="E152" s="39">
        <v>20</v>
      </c>
      <c r="F152" s="39">
        <v>20</v>
      </c>
      <c r="G152" s="39" t="s">
        <v>623</v>
      </c>
      <c r="H152" s="39">
        <v>7</v>
      </c>
      <c r="I152" s="39" t="s">
        <v>638</v>
      </c>
      <c r="J152" s="39">
        <f t="shared" si="19"/>
        <v>36000000</v>
      </c>
      <c r="M152" s="39" t="s">
        <v>199</v>
      </c>
      <c r="N152" s="40" t="s">
        <v>203</v>
      </c>
      <c r="O152" s="39" t="s">
        <v>753</v>
      </c>
      <c r="P152" s="39" t="s">
        <v>616</v>
      </c>
      <c r="Q152" s="39" t="s">
        <v>627</v>
      </c>
      <c r="S152" s="36">
        <f t="shared" si="16"/>
        <v>280</v>
      </c>
    </row>
    <row r="153" spans="1:19" ht="30" customHeight="1" x14ac:dyDescent="0.2">
      <c r="A153" s="36">
        <v>130</v>
      </c>
      <c r="B153" s="114" t="s">
        <v>604</v>
      </c>
      <c r="D153" s="39" t="s">
        <v>192</v>
      </c>
      <c r="E153" s="39">
        <v>60</v>
      </c>
      <c r="F153" s="39">
        <v>30</v>
      </c>
      <c r="G153" s="39" t="s">
        <v>623</v>
      </c>
      <c r="H153" s="39">
        <v>7</v>
      </c>
      <c r="I153" s="39" t="s">
        <v>638</v>
      </c>
      <c r="J153" s="39">
        <f t="shared" si="19"/>
        <v>81000000</v>
      </c>
      <c r="M153" s="39" t="s">
        <v>199</v>
      </c>
      <c r="N153" s="40" t="s">
        <v>203</v>
      </c>
      <c r="O153" s="39" t="s">
        <v>753</v>
      </c>
      <c r="P153" s="39" t="s">
        <v>617</v>
      </c>
      <c r="Q153" s="39" t="s">
        <v>628</v>
      </c>
      <c r="S153" s="36">
        <f t="shared" si="16"/>
        <v>630</v>
      </c>
    </row>
    <row r="154" spans="1:19" ht="30" customHeight="1" x14ac:dyDescent="0.2">
      <c r="A154" s="36">
        <v>131</v>
      </c>
      <c r="B154" s="124" t="s">
        <v>605</v>
      </c>
      <c r="D154" s="39" t="s">
        <v>192</v>
      </c>
      <c r="E154" s="39">
        <v>8</v>
      </c>
      <c r="F154" s="39">
        <v>8</v>
      </c>
      <c r="G154" s="39" t="s">
        <v>623</v>
      </c>
      <c r="H154" s="39">
        <v>7</v>
      </c>
      <c r="I154" s="39" t="s">
        <v>638</v>
      </c>
      <c r="J154" s="39">
        <f t="shared" si="19"/>
        <v>14400000</v>
      </c>
      <c r="M154" s="39" t="s">
        <v>198</v>
      </c>
      <c r="N154" s="39" t="s">
        <v>752</v>
      </c>
      <c r="O154" s="39" t="s">
        <v>753</v>
      </c>
      <c r="P154" s="39" t="s">
        <v>618</v>
      </c>
      <c r="Q154" s="39" t="s">
        <v>632</v>
      </c>
      <c r="S154" s="36">
        <f t="shared" si="16"/>
        <v>112</v>
      </c>
    </row>
    <row r="155" spans="1:19" ht="30" customHeight="1" x14ac:dyDescent="0.2">
      <c r="A155" s="36">
        <v>132</v>
      </c>
      <c r="B155" s="114" t="s">
        <v>606</v>
      </c>
      <c r="D155" s="39" t="s">
        <v>192</v>
      </c>
      <c r="E155" s="39">
        <v>8</v>
      </c>
      <c r="F155" s="39">
        <v>8</v>
      </c>
      <c r="G155" s="39" t="s">
        <v>623</v>
      </c>
      <c r="H155" s="39">
        <v>7</v>
      </c>
      <c r="I155" s="39" t="s">
        <v>638</v>
      </c>
      <c r="J155" s="39">
        <f t="shared" si="19"/>
        <v>14400000</v>
      </c>
      <c r="M155" s="39" t="s">
        <v>198</v>
      </c>
      <c r="N155" s="39" t="s">
        <v>752</v>
      </c>
      <c r="O155" s="39" t="s">
        <v>753</v>
      </c>
      <c r="P155" s="39" t="s">
        <v>619</v>
      </c>
      <c r="Q155" s="39" t="s">
        <v>633</v>
      </c>
      <c r="R155" s="39" t="s">
        <v>637</v>
      </c>
      <c r="S155" s="36">
        <f t="shared" si="16"/>
        <v>112</v>
      </c>
    </row>
    <row r="156" spans="1:19" ht="30" customHeight="1" x14ac:dyDescent="0.2">
      <c r="A156" s="36">
        <v>133</v>
      </c>
      <c r="B156" s="114" t="s">
        <v>607</v>
      </c>
      <c r="D156" s="39" t="s">
        <v>192</v>
      </c>
      <c r="E156" s="39">
        <v>30</v>
      </c>
      <c r="F156" s="39">
        <v>20</v>
      </c>
      <c r="G156" s="39" t="s">
        <v>623</v>
      </c>
      <c r="H156" s="39">
        <v>7</v>
      </c>
      <c r="I156" s="39" t="s">
        <v>638</v>
      </c>
      <c r="J156" s="39">
        <f t="shared" si="19"/>
        <v>45000000</v>
      </c>
      <c r="M156" s="39" t="s">
        <v>745</v>
      </c>
      <c r="N156" s="39" t="s">
        <v>752</v>
      </c>
      <c r="O156" s="39" t="s">
        <v>753</v>
      </c>
      <c r="P156" s="57" t="s">
        <v>620</v>
      </c>
      <c r="Q156" s="39" t="s">
        <v>634</v>
      </c>
      <c r="S156" s="36">
        <f t="shared" si="16"/>
        <v>350</v>
      </c>
    </row>
    <row r="157" spans="1:19" s="59" customFormat="1" ht="30" customHeight="1" x14ac:dyDescent="0.2">
      <c r="A157" s="40">
        <v>134</v>
      </c>
      <c r="B157" s="111" t="s">
        <v>608</v>
      </c>
      <c r="C157" s="67" t="s">
        <v>732</v>
      </c>
      <c r="D157" s="40" t="s">
        <v>192</v>
      </c>
      <c r="E157" s="40">
        <v>30</v>
      </c>
      <c r="F157" s="40">
        <v>20</v>
      </c>
      <c r="G157" s="40" t="s">
        <v>623</v>
      </c>
      <c r="H157" s="40">
        <v>7</v>
      </c>
      <c r="I157" s="40" t="s">
        <v>638</v>
      </c>
      <c r="J157" s="39"/>
      <c r="K157" s="40"/>
      <c r="L157" s="40"/>
      <c r="M157" s="39" t="s">
        <v>745</v>
      </c>
      <c r="N157" s="39" t="s">
        <v>752</v>
      </c>
      <c r="O157" s="39" t="s">
        <v>753</v>
      </c>
      <c r="P157" s="48" t="s">
        <v>621</v>
      </c>
      <c r="Q157" s="40" t="s">
        <v>635</v>
      </c>
      <c r="R157" s="40"/>
      <c r="S157" s="40">
        <f t="shared" si="16"/>
        <v>350</v>
      </c>
    </row>
    <row r="158" spans="1:19" ht="30" customHeight="1" x14ac:dyDescent="0.2">
      <c r="A158" s="36">
        <v>135</v>
      </c>
      <c r="B158" s="114" t="s">
        <v>609</v>
      </c>
      <c r="D158" s="39" t="s">
        <v>192</v>
      </c>
      <c r="E158" s="39">
        <v>8</v>
      </c>
      <c r="F158" s="39">
        <v>8</v>
      </c>
      <c r="G158" s="39" t="s">
        <v>623</v>
      </c>
      <c r="H158" s="39">
        <v>7</v>
      </c>
      <c r="I158" s="39" t="s">
        <v>638</v>
      </c>
      <c r="J158" s="39">
        <f t="shared" si="19"/>
        <v>14400000</v>
      </c>
      <c r="M158" s="39" t="s">
        <v>198</v>
      </c>
      <c r="N158" s="39" t="s">
        <v>752</v>
      </c>
      <c r="O158" s="39" t="s">
        <v>753</v>
      </c>
      <c r="P158" s="39" t="s">
        <v>622</v>
      </c>
      <c r="Q158" s="39" t="s">
        <v>629</v>
      </c>
      <c r="S158" s="36">
        <f t="shared" si="16"/>
        <v>112</v>
      </c>
    </row>
    <row r="159" spans="1:19" ht="30" customHeight="1" x14ac:dyDescent="0.2">
      <c r="A159" s="36">
        <v>136</v>
      </c>
      <c r="B159" s="124" t="s">
        <v>639</v>
      </c>
      <c r="D159" s="39" t="s">
        <v>192</v>
      </c>
      <c r="F159" s="39">
        <v>20</v>
      </c>
      <c r="G159" s="39" t="s">
        <v>653</v>
      </c>
      <c r="H159" s="39">
        <v>20</v>
      </c>
      <c r="I159" s="39" t="s">
        <v>664</v>
      </c>
      <c r="J159" s="39">
        <f t="shared" si="19"/>
        <v>18000000</v>
      </c>
      <c r="K159" s="39" t="s">
        <v>236</v>
      </c>
      <c r="N159" s="39" t="s">
        <v>752</v>
      </c>
      <c r="O159" s="39" t="s">
        <v>753</v>
      </c>
      <c r="P159" s="90" t="s">
        <v>646</v>
      </c>
      <c r="Q159" s="39" t="s">
        <v>656</v>
      </c>
      <c r="R159" s="39" t="s">
        <v>663</v>
      </c>
      <c r="S159" s="36">
        <f t="shared" si="16"/>
        <v>400</v>
      </c>
    </row>
    <row r="160" spans="1:19" ht="30" customHeight="1" x14ac:dyDescent="0.2">
      <c r="A160" s="36">
        <v>137</v>
      </c>
      <c r="B160" s="124" t="s">
        <v>640</v>
      </c>
      <c r="D160" s="39" t="s">
        <v>192</v>
      </c>
      <c r="F160" s="39">
        <v>20</v>
      </c>
      <c r="G160" s="39" t="s">
        <v>654</v>
      </c>
      <c r="H160" s="39">
        <v>70</v>
      </c>
      <c r="I160" s="39" t="s">
        <v>664</v>
      </c>
      <c r="J160" s="39">
        <f t="shared" si="19"/>
        <v>18000000</v>
      </c>
      <c r="K160" s="39" t="s">
        <v>236</v>
      </c>
      <c r="M160" s="39" t="s">
        <v>198</v>
      </c>
      <c r="N160" s="39" t="s">
        <v>752</v>
      </c>
      <c r="O160" s="39" t="s">
        <v>753</v>
      </c>
      <c r="P160" s="90" t="s">
        <v>647</v>
      </c>
      <c r="Q160" s="39" t="s">
        <v>657</v>
      </c>
      <c r="R160" s="39" t="s">
        <v>663</v>
      </c>
      <c r="S160" s="36">
        <f t="shared" si="16"/>
        <v>1400</v>
      </c>
    </row>
    <row r="161" spans="1:19" ht="30" customHeight="1" x14ac:dyDescent="0.2">
      <c r="A161" s="36">
        <v>138</v>
      </c>
      <c r="B161" s="124" t="s">
        <v>641</v>
      </c>
      <c r="D161" s="39" t="s">
        <v>192</v>
      </c>
      <c r="F161" s="39">
        <v>20</v>
      </c>
      <c r="G161" s="39" t="s">
        <v>653</v>
      </c>
      <c r="H161" s="39">
        <v>20</v>
      </c>
      <c r="I161" s="39" t="s">
        <v>664</v>
      </c>
      <c r="J161" s="39">
        <f t="shared" si="19"/>
        <v>18000000</v>
      </c>
      <c r="K161" s="39" t="s">
        <v>236</v>
      </c>
      <c r="N161" s="39" t="s">
        <v>752</v>
      </c>
      <c r="O161" s="39" t="s">
        <v>753</v>
      </c>
      <c r="P161" s="57" t="s">
        <v>648</v>
      </c>
      <c r="Q161" s="39" t="s">
        <v>658</v>
      </c>
      <c r="R161" s="39" t="s">
        <v>663</v>
      </c>
      <c r="S161" s="36">
        <f t="shared" si="16"/>
        <v>400</v>
      </c>
    </row>
    <row r="162" spans="1:19" ht="30" customHeight="1" x14ac:dyDescent="0.2">
      <c r="A162" s="36">
        <v>139</v>
      </c>
      <c r="B162" s="114" t="s">
        <v>642</v>
      </c>
      <c r="D162" s="39" t="s">
        <v>192</v>
      </c>
      <c r="F162" s="39">
        <v>20</v>
      </c>
      <c r="G162" s="39" t="s">
        <v>653</v>
      </c>
      <c r="H162" s="39">
        <v>20</v>
      </c>
      <c r="I162" s="39" t="s">
        <v>664</v>
      </c>
      <c r="J162" s="39">
        <f t="shared" si="19"/>
        <v>18000000</v>
      </c>
      <c r="K162" s="39" t="s">
        <v>236</v>
      </c>
      <c r="N162" s="39" t="s">
        <v>752</v>
      </c>
      <c r="O162" s="39" t="s">
        <v>753</v>
      </c>
      <c r="P162" s="39" t="s">
        <v>649</v>
      </c>
      <c r="Q162" s="39" t="s">
        <v>659</v>
      </c>
      <c r="R162" s="39" t="s">
        <v>663</v>
      </c>
      <c r="S162" s="36">
        <f t="shared" si="16"/>
        <v>400</v>
      </c>
    </row>
    <row r="163" spans="1:19" s="59" customFormat="1" ht="30" customHeight="1" x14ac:dyDescent="0.2">
      <c r="A163" s="40">
        <v>140</v>
      </c>
      <c r="B163" s="126" t="s">
        <v>643</v>
      </c>
      <c r="C163" s="44" t="s">
        <v>733</v>
      </c>
      <c r="D163" s="40" t="s">
        <v>192</v>
      </c>
      <c r="E163" s="40"/>
      <c r="F163" s="40">
        <v>20</v>
      </c>
      <c r="G163" s="40" t="s">
        <v>653</v>
      </c>
      <c r="H163" s="40"/>
      <c r="I163" s="40" t="s">
        <v>664</v>
      </c>
      <c r="J163" s="39">
        <f t="shared" si="19"/>
        <v>18000000</v>
      </c>
      <c r="K163" s="40" t="s">
        <v>236</v>
      </c>
      <c r="L163" s="40"/>
      <c r="M163" s="40"/>
      <c r="N163" s="39" t="s">
        <v>752</v>
      </c>
      <c r="O163" s="39" t="s">
        <v>753</v>
      </c>
      <c r="P163" s="40" t="s">
        <v>650</v>
      </c>
      <c r="Q163" s="40" t="s">
        <v>660</v>
      </c>
      <c r="R163" s="40" t="s">
        <v>663</v>
      </c>
      <c r="S163" s="40">
        <f t="shared" si="16"/>
        <v>0</v>
      </c>
    </row>
    <row r="164" spans="1:19" ht="30" customHeight="1" x14ac:dyDescent="0.2">
      <c r="A164" s="36">
        <v>141</v>
      </c>
      <c r="B164" s="114" t="s">
        <v>644</v>
      </c>
      <c r="D164" s="39" t="s">
        <v>192</v>
      </c>
      <c r="E164" s="39">
        <v>4</v>
      </c>
      <c r="F164" s="39">
        <v>16</v>
      </c>
      <c r="G164" s="90" t="s">
        <v>655</v>
      </c>
      <c r="H164" s="39">
        <v>120</v>
      </c>
      <c r="I164" s="39" t="s">
        <v>664</v>
      </c>
      <c r="J164" s="39">
        <f t="shared" si="19"/>
        <v>18000000</v>
      </c>
      <c r="K164" s="39" t="s">
        <v>236</v>
      </c>
      <c r="M164" s="39" t="s">
        <v>200</v>
      </c>
      <c r="N164" s="39" t="s">
        <v>752</v>
      </c>
      <c r="O164" s="39" t="s">
        <v>753</v>
      </c>
      <c r="P164" s="39" t="s">
        <v>651</v>
      </c>
      <c r="Q164" s="57" t="s">
        <v>661</v>
      </c>
      <c r="S164" s="36">
        <f t="shared" si="16"/>
        <v>2400</v>
      </c>
    </row>
    <row r="165" spans="1:19" ht="30" customHeight="1" x14ac:dyDescent="0.2">
      <c r="A165" s="36">
        <v>142</v>
      </c>
      <c r="B165" s="114" t="s">
        <v>645</v>
      </c>
      <c r="D165" s="39" t="s">
        <v>192</v>
      </c>
      <c r="E165" s="39">
        <v>4</v>
      </c>
      <c r="F165" s="39">
        <v>16</v>
      </c>
      <c r="G165" s="90" t="s">
        <v>655</v>
      </c>
      <c r="H165" s="39">
        <v>150</v>
      </c>
      <c r="I165" s="39" t="s">
        <v>664</v>
      </c>
      <c r="J165" s="39">
        <f>(E165+F165)*900000*2</f>
        <v>36000000</v>
      </c>
      <c r="K165" s="39" t="s">
        <v>236</v>
      </c>
      <c r="M165" s="39" t="s">
        <v>200</v>
      </c>
      <c r="N165" s="39" t="s">
        <v>752</v>
      </c>
      <c r="O165" s="39" t="s">
        <v>753</v>
      </c>
      <c r="P165" s="57" t="s">
        <v>652</v>
      </c>
      <c r="Q165" s="90" t="s">
        <v>662</v>
      </c>
      <c r="R165" s="102"/>
      <c r="S165" s="36">
        <f t="shared" si="16"/>
        <v>3000</v>
      </c>
    </row>
    <row r="166" spans="1:19" ht="30" customHeight="1" x14ac:dyDescent="0.2">
      <c r="A166" s="36">
        <v>143</v>
      </c>
      <c r="B166" s="114" t="s">
        <v>665</v>
      </c>
      <c r="D166" s="39" t="s">
        <v>192</v>
      </c>
      <c r="E166" s="39">
        <v>60</v>
      </c>
      <c r="G166" s="39" t="s">
        <v>673</v>
      </c>
      <c r="I166" s="39" t="s">
        <v>681</v>
      </c>
      <c r="J166" s="39">
        <f t="shared" si="19"/>
        <v>54000000</v>
      </c>
      <c r="K166" s="39" t="s">
        <v>679</v>
      </c>
      <c r="M166" s="39" t="s">
        <v>746</v>
      </c>
      <c r="N166" s="39" t="s">
        <v>203</v>
      </c>
      <c r="O166" s="39" t="s">
        <v>207</v>
      </c>
      <c r="P166" s="90" t="s">
        <v>669</v>
      </c>
      <c r="Q166" s="39" t="s">
        <v>675</v>
      </c>
      <c r="S166" s="36">
        <f t="shared" ref="S166:S181" si="20">(E166+F166)*H166</f>
        <v>0</v>
      </c>
    </row>
    <row r="167" spans="1:19" ht="30" customHeight="1" x14ac:dyDescent="0.2">
      <c r="A167" s="36">
        <v>144</v>
      </c>
      <c r="B167" s="124" t="s">
        <v>666</v>
      </c>
      <c r="D167" s="39" t="s">
        <v>192</v>
      </c>
      <c r="E167" s="39">
        <v>12</v>
      </c>
      <c r="G167" s="39" t="s">
        <v>673</v>
      </c>
      <c r="H167" s="39">
        <v>25</v>
      </c>
      <c r="I167" s="39" t="s">
        <v>681</v>
      </c>
      <c r="J167" s="39">
        <f t="shared" si="19"/>
        <v>10800000</v>
      </c>
      <c r="K167" s="39" t="s">
        <v>679</v>
      </c>
      <c r="M167" s="39" t="s">
        <v>198</v>
      </c>
      <c r="N167" s="39" t="s">
        <v>203</v>
      </c>
      <c r="O167" s="39" t="s">
        <v>207</v>
      </c>
      <c r="P167" s="39" t="s">
        <v>670</v>
      </c>
      <c r="Q167" s="39" t="s">
        <v>676</v>
      </c>
      <c r="S167" s="36">
        <f t="shared" si="20"/>
        <v>300</v>
      </c>
    </row>
    <row r="168" spans="1:19" ht="30" customHeight="1" x14ac:dyDescent="0.2">
      <c r="A168" s="36">
        <v>145</v>
      </c>
      <c r="B168" s="114" t="s">
        <v>667</v>
      </c>
      <c r="D168" s="39" t="s">
        <v>192</v>
      </c>
      <c r="E168" s="39">
        <v>6</v>
      </c>
      <c r="G168" s="39" t="s">
        <v>673</v>
      </c>
      <c r="H168" s="39">
        <v>25</v>
      </c>
      <c r="I168" s="39" t="s">
        <v>681</v>
      </c>
      <c r="J168" s="39">
        <f t="shared" si="19"/>
        <v>5400000</v>
      </c>
      <c r="K168" s="39" t="s">
        <v>679</v>
      </c>
      <c r="N168" s="39" t="s">
        <v>203</v>
      </c>
      <c r="O168" s="39" t="s">
        <v>207</v>
      </c>
      <c r="P168" s="39" t="s">
        <v>671</v>
      </c>
      <c r="Q168" s="39" t="s">
        <v>677</v>
      </c>
      <c r="S168" s="36">
        <f t="shared" si="20"/>
        <v>150</v>
      </c>
    </row>
    <row r="169" spans="1:19" s="59" customFormat="1" ht="30" customHeight="1" x14ac:dyDescent="0.2">
      <c r="A169" s="40">
        <v>146</v>
      </c>
      <c r="B169" s="111" t="s">
        <v>668</v>
      </c>
      <c r="C169" s="67" t="s">
        <v>734</v>
      </c>
      <c r="D169" s="40" t="s">
        <v>17</v>
      </c>
      <c r="E169" s="40">
        <v>14</v>
      </c>
      <c r="F169" s="40"/>
      <c r="G169" s="40" t="s">
        <v>674</v>
      </c>
      <c r="H169" s="40">
        <v>985</v>
      </c>
      <c r="I169" s="40" t="s">
        <v>681</v>
      </c>
      <c r="J169" s="39">
        <f t="shared" si="19"/>
        <v>12600000</v>
      </c>
      <c r="K169" s="48" t="s">
        <v>680</v>
      </c>
      <c r="L169" s="40"/>
      <c r="M169" s="40"/>
      <c r="N169" s="39" t="s">
        <v>203</v>
      </c>
      <c r="O169" s="39" t="s">
        <v>207</v>
      </c>
      <c r="P169" s="40" t="s">
        <v>672</v>
      </c>
      <c r="Q169" s="40" t="s">
        <v>678</v>
      </c>
      <c r="R169" s="40"/>
      <c r="S169" s="40">
        <f t="shared" si="20"/>
        <v>13790</v>
      </c>
    </row>
    <row r="170" spans="1:19" s="59" customFormat="1" ht="30" customHeight="1" x14ac:dyDescent="0.2">
      <c r="A170" s="40">
        <v>147</v>
      </c>
      <c r="B170" s="111" t="s">
        <v>682</v>
      </c>
      <c r="C170" s="67" t="s">
        <v>735</v>
      </c>
      <c r="D170" s="40" t="s">
        <v>17</v>
      </c>
      <c r="E170" s="40">
        <v>20</v>
      </c>
      <c r="F170" s="40"/>
      <c r="G170" s="40" t="s">
        <v>17</v>
      </c>
      <c r="H170" s="40">
        <v>985</v>
      </c>
      <c r="I170" s="40" t="s">
        <v>681</v>
      </c>
      <c r="J170" s="39">
        <f t="shared" si="19"/>
        <v>18000000</v>
      </c>
      <c r="K170" s="40" t="s">
        <v>703</v>
      </c>
      <c r="L170" s="40"/>
      <c r="M170" s="40"/>
      <c r="N170" s="40"/>
      <c r="O170" s="40"/>
      <c r="P170" s="40"/>
      <c r="Q170" s="40" t="s">
        <v>694</v>
      </c>
      <c r="R170" s="40"/>
      <c r="S170" s="40">
        <f t="shared" si="20"/>
        <v>19700</v>
      </c>
    </row>
    <row r="171" spans="1:19" s="59" customFormat="1" ht="30" customHeight="1" x14ac:dyDescent="0.2">
      <c r="A171" s="40">
        <v>148</v>
      </c>
      <c r="B171" s="111" t="s">
        <v>683</v>
      </c>
      <c r="C171" s="67" t="s">
        <v>712</v>
      </c>
      <c r="D171" s="40" t="s">
        <v>17</v>
      </c>
      <c r="E171" s="40">
        <v>20</v>
      </c>
      <c r="F171" s="40"/>
      <c r="G171" s="40" t="s">
        <v>17</v>
      </c>
      <c r="H171" s="40">
        <v>985</v>
      </c>
      <c r="I171" s="40" t="s">
        <v>681</v>
      </c>
      <c r="J171" s="39">
        <f t="shared" si="19"/>
        <v>18000000</v>
      </c>
      <c r="K171" s="40" t="s">
        <v>703</v>
      </c>
      <c r="L171" s="40"/>
      <c r="M171" s="40"/>
      <c r="N171" s="40"/>
      <c r="O171" s="40"/>
      <c r="P171" s="40"/>
      <c r="Q171" s="40" t="s">
        <v>695</v>
      </c>
      <c r="R171" s="40"/>
      <c r="S171" s="40">
        <f t="shared" si="20"/>
        <v>19700</v>
      </c>
    </row>
    <row r="172" spans="1:19" s="59" customFormat="1" ht="30" customHeight="1" x14ac:dyDescent="0.2">
      <c r="A172" s="40">
        <v>149</v>
      </c>
      <c r="B172" s="111" t="s">
        <v>684</v>
      </c>
      <c r="C172" s="67" t="s">
        <v>712</v>
      </c>
      <c r="D172" s="40" t="s">
        <v>17</v>
      </c>
      <c r="E172" s="40">
        <v>20</v>
      </c>
      <c r="F172" s="40"/>
      <c r="G172" s="40" t="s">
        <v>17</v>
      </c>
      <c r="H172" s="40">
        <v>985</v>
      </c>
      <c r="I172" s="40" t="s">
        <v>681</v>
      </c>
      <c r="J172" s="39">
        <f t="shared" si="19"/>
        <v>18000000</v>
      </c>
      <c r="K172" s="40" t="s">
        <v>703</v>
      </c>
      <c r="L172" s="40"/>
      <c r="M172" s="40"/>
      <c r="N172" s="40" t="s">
        <v>203</v>
      </c>
      <c r="O172" s="40" t="s">
        <v>207</v>
      </c>
      <c r="P172" s="40"/>
      <c r="Q172" s="40" t="s">
        <v>696</v>
      </c>
      <c r="R172" s="40"/>
      <c r="S172" s="40">
        <f t="shared" si="20"/>
        <v>19700</v>
      </c>
    </row>
    <row r="173" spans="1:19" ht="30" customHeight="1" x14ac:dyDescent="0.2">
      <c r="A173" s="36">
        <v>150</v>
      </c>
      <c r="B173" s="114" t="s">
        <v>685</v>
      </c>
      <c r="D173" s="39" t="s">
        <v>17</v>
      </c>
      <c r="E173" s="39">
        <v>4</v>
      </c>
      <c r="G173" s="39" t="s">
        <v>17</v>
      </c>
      <c r="H173" s="39">
        <v>9</v>
      </c>
      <c r="I173" s="36" t="s">
        <v>681</v>
      </c>
      <c r="J173" s="39">
        <f t="shared" si="19"/>
        <v>3600000</v>
      </c>
      <c r="K173" s="39" t="s">
        <v>703</v>
      </c>
      <c r="N173" s="40" t="s">
        <v>203</v>
      </c>
      <c r="O173" s="39" t="s">
        <v>207</v>
      </c>
      <c r="Q173" s="39" t="s">
        <v>697</v>
      </c>
      <c r="S173" s="36">
        <f t="shared" si="20"/>
        <v>36</v>
      </c>
    </row>
    <row r="174" spans="1:19" ht="30" customHeight="1" x14ac:dyDescent="0.2">
      <c r="A174" s="36">
        <v>151</v>
      </c>
      <c r="B174" s="114" t="s">
        <v>686</v>
      </c>
      <c r="D174" s="39" t="s">
        <v>217</v>
      </c>
      <c r="E174" s="39">
        <v>10</v>
      </c>
      <c r="G174" s="39" t="s">
        <v>692</v>
      </c>
      <c r="H174" s="39">
        <v>9</v>
      </c>
      <c r="I174" s="36" t="s">
        <v>681</v>
      </c>
      <c r="J174" s="39">
        <f t="shared" si="19"/>
        <v>9000000</v>
      </c>
      <c r="K174" s="39" t="s">
        <v>703</v>
      </c>
      <c r="N174" s="40" t="s">
        <v>203</v>
      </c>
      <c r="O174" s="39" t="s">
        <v>207</v>
      </c>
      <c r="Q174" s="39" t="s">
        <v>698</v>
      </c>
      <c r="S174" s="36">
        <f t="shared" si="20"/>
        <v>90</v>
      </c>
    </row>
    <row r="175" spans="1:19" ht="30" customHeight="1" x14ac:dyDescent="0.2">
      <c r="A175" s="36">
        <v>152</v>
      </c>
      <c r="B175" s="124" t="s">
        <v>687</v>
      </c>
      <c r="D175" s="39" t="s">
        <v>217</v>
      </c>
      <c r="E175" s="39">
        <v>10</v>
      </c>
      <c r="G175" s="39" t="s">
        <v>692</v>
      </c>
      <c r="H175" s="39">
        <v>9</v>
      </c>
      <c r="I175" s="36" t="s">
        <v>681</v>
      </c>
      <c r="J175" s="39">
        <f t="shared" si="19"/>
        <v>9000000</v>
      </c>
      <c r="K175" s="39" t="s">
        <v>703</v>
      </c>
      <c r="N175" s="40" t="s">
        <v>203</v>
      </c>
      <c r="O175" s="39" t="s">
        <v>207</v>
      </c>
      <c r="Q175" s="39" t="s">
        <v>699</v>
      </c>
      <c r="S175" s="36">
        <f t="shared" si="20"/>
        <v>90</v>
      </c>
    </row>
    <row r="176" spans="1:19" ht="30" customHeight="1" x14ac:dyDescent="0.2">
      <c r="A176" s="36">
        <v>153</v>
      </c>
      <c r="B176" s="124" t="s">
        <v>688</v>
      </c>
      <c r="D176" s="39" t="s">
        <v>17</v>
      </c>
      <c r="E176" s="39">
        <v>10</v>
      </c>
      <c r="G176" s="39" t="s">
        <v>17</v>
      </c>
      <c r="H176" s="39">
        <v>9</v>
      </c>
      <c r="I176" s="36" t="s">
        <v>681</v>
      </c>
      <c r="J176" s="39">
        <f t="shared" si="19"/>
        <v>9000000</v>
      </c>
      <c r="K176" s="39" t="s">
        <v>703</v>
      </c>
      <c r="N176" s="40" t="s">
        <v>203</v>
      </c>
      <c r="O176" s="39" t="s">
        <v>207</v>
      </c>
      <c r="Q176" s="39" t="s">
        <v>700</v>
      </c>
      <c r="S176" s="36">
        <f t="shared" si="20"/>
        <v>90</v>
      </c>
    </row>
    <row r="177" spans="1:19" ht="30" customHeight="1" x14ac:dyDescent="0.2">
      <c r="A177" s="36">
        <v>154</v>
      </c>
      <c r="B177" s="114" t="s">
        <v>689</v>
      </c>
      <c r="D177" s="39" t="s">
        <v>17</v>
      </c>
      <c r="E177" s="39">
        <v>10</v>
      </c>
      <c r="G177" s="39" t="s">
        <v>17</v>
      </c>
      <c r="H177" s="39">
        <v>9</v>
      </c>
      <c r="I177" s="36" t="s">
        <v>681</v>
      </c>
      <c r="J177" s="39">
        <f t="shared" si="19"/>
        <v>9000000</v>
      </c>
      <c r="K177" s="39" t="s">
        <v>703</v>
      </c>
      <c r="N177" s="40" t="s">
        <v>203</v>
      </c>
      <c r="O177" s="39" t="s">
        <v>207</v>
      </c>
      <c r="Q177" s="39" t="s">
        <v>701</v>
      </c>
      <c r="S177" s="36">
        <f t="shared" si="20"/>
        <v>90</v>
      </c>
    </row>
    <row r="178" spans="1:19" ht="30" customHeight="1" x14ac:dyDescent="0.2">
      <c r="A178" s="36">
        <v>155</v>
      </c>
      <c r="B178" s="114" t="s">
        <v>690</v>
      </c>
      <c r="D178" s="39" t="s">
        <v>217</v>
      </c>
      <c r="E178" s="39">
        <v>10</v>
      </c>
      <c r="G178" s="39" t="s">
        <v>693</v>
      </c>
      <c r="H178" s="39">
        <v>9</v>
      </c>
      <c r="I178" s="36" t="s">
        <v>681</v>
      </c>
      <c r="J178" s="39">
        <f t="shared" si="19"/>
        <v>9000000</v>
      </c>
      <c r="K178" s="39" t="s">
        <v>703</v>
      </c>
      <c r="N178" s="40" t="s">
        <v>203</v>
      </c>
      <c r="O178" s="39" t="s">
        <v>207</v>
      </c>
      <c r="Q178" s="39" t="s">
        <v>702</v>
      </c>
      <c r="S178" s="36">
        <f t="shared" si="20"/>
        <v>90</v>
      </c>
    </row>
    <row r="179" spans="1:19" ht="30" customHeight="1" x14ac:dyDescent="0.2">
      <c r="A179" s="36">
        <v>156</v>
      </c>
      <c r="B179" s="124" t="s">
        <v>691</v>
      </c>
      <c r="D179" s="39" t="s">
        <v>217</v>
      </c>
      <c r="E179" s="39">
        <v>10</v>
      </c>
      <c r="G179" s="39" t="s">
        <v>693</v>
      </c>
      <c r="H179" s="39">
        <v>9</v>
      </c>
      <c r="I179" s="40" t="s">
        <v>681</v>
      </c>
      <c r="J179" s="39">
        <f t="shared" si="19"/>
        <v>9000000</v>
      </c>
      <c r="K179" s="39" t="s">
        <v>703</v>
      </c>
      <c r="N179" s="40" t="s">
        <v>203</v>
      </c>
      <c r="O179" s="39" t="s">
        <v>207</v>
      </c>
      <c r="Q179" s="39" t="s">
        <v>702</v>
      </c>
      <c r="S179" s="36">
        <f t="shared" si="20"/>
        <v>90</v>
      </c>
    </row>
    <row r="180" spans="1:19" ht="30" customHeight="1" x14ac:dyDescent="0.2">
      <c r="A180" s="36">
        <v>157</v>
      </c>
      <c r="B180" s="114" t="s">
        <v>704</v>
      </c>
      <c r="D180" s="39" t="s">
        <v>217</v>
      </c>
      <c r="E180" s="39">
        <v>360</v>
      </c>
      <c r="G180" s="39" t="s">
        <v>705</v>
      </c>
      <c r="H180" s="39">
        <v>2</v>
      </c>
      <c r="I180" s="39" t="s">
        <v>706</v>
      </c>
      <c r="J180" s="39">
        <f t="shared" si="19"/>
        <v>324000000</v>
      </c>
      <c r="K180" s="39" t="s">
        <v>709</v>
      </c>
      <c r="M180" s="39" t="s">
        <v>199</v>
      </c>
      <c r="N180" s="39" t="s">
        <v>204</v>
      </c>
      <c r="O180" s="39" t="s">
        <v>206</v>
      </c>
      <c r="P180" s="39" t="s">
        <v>707</v>
      </c>
      <c r="Q180" s="39" t="s">
        <v>708</v>
      </c>
      <c r="R180" s="39" t="s">
        <v>710</v>
      </c>
      <c r="S180" s="36">
        <f t="shared" si="20"/>
        <v>720</v>
      </c>
    </row>
    <row r="181" spans="1:19" ht="30" customHeight="1" x14ac:dyDescent="0.2">
      <c r="S181" s="36">
        <f t="shared" si="20"/>
        <v>0</v>
      </c>
    </row>
    <row r="182" spans="1:19" ht="30" customHeight="1" x14ac:dyDescent="0.2">
      <c r="S182" s="36">
        <f>E182*H182</f>
        <v>0</v>
      </c>
    </row>
  </sheetData>
  <mergeCells count="18">
    <mergeCell ref="B1:B2"/>
    <mergeCell ref="A1:A2"/>
    <mergeCell ref="Q1:Q2"/>
    <mergeCell ref="R1:R2"/>
    <mergeCell ref="C1:C2"/>
    <mergeCell ref="D1:D2"/>
    <mergeCell ref="H1:H2"/>
    <mergeCell ref="G1:G2"/>
    <mergeCell ref="E1:F1"/>
    <mergeCell ref="S1:S2"/>
    <mergeCell ref="I1:I2"/>
    <mergeCell ref="P1:P2"/>
    <mergeCell ref="L1:L2"/>
    <mergeCell ref="K1:K2"/>
    <mergeCell ref="J1:J2"/>
    <mergeCell ref="M1:M2"/>
    <mergeCell ref="N1:N2"/>
    <mergeCell ref="O1:O2"/>
  </mergeCells>
  <printOptions horizontalCentered="1" verticalCentered="1"/>
  <pageMargins left="0" right="0" top="0.55118110236220474" bottom="0" header="0" footer="0"/>
  <pageSetup scale="75" orientation="landscape" horizontalDpi="4294967295" verticalDpi="4294967295" r:id="rId1"/>
  <headerFooter>
    <oddHeader>&amp;C&amp;"B Titr,Bold"&amp;10تقویم دوره های آموزشی ویژه اعضای غیر هیأت علمی در سال 1401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Sheet1</vt:lpstr>
      <vt:lpstr>Sheet3</vt:lpstr>
      <vt:lpstr>Sheet4</vt:lpstr>
      <vt:lpstr>Sheet2</vt:lpstr>
      <vt:lpstr>Sheet1!Print_Area</vt:lpstr>
      <vt:lpstr>Sheet1!Print_Titles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معصومه صابر</dc:creator>
  <cp:lastModifiedBy>زهرا جاوید</cp:lastModifiedBy>
  <cp:lastPrinted>2022-04-13T07:48:21Z</cp:lastPrinted>
  <dcterms:created xsi:type="dcterms:W3CDTF">2021-02-21T07:44:35Z</dcterms:created>
  <dcterms:modified xsi:type="dcterms:W3CDTF">2022-08-28T09:10:49Z</dcterms:modified>
</cp:coreProperties>
</file>